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tabRatio="956" activeTab="0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Investeringsområde'!$A$1:$G$44</definedName>
    <definedName name="_xlnm.Print_Area" localSheetId="2">'1.2 Nettokøb område'!$A$1:$R$44</definedName>
    <definedName name="_xlnm.Print_Area" localSheetId="3">'1.3.Antal detailfonde'!$A$1:$H$42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typer'!$A$1:$H$72</definedName>
    <definedName name="_xlnm.Print_Area" localSheetId="7">'2.3 Foreninger nettokøb og flow'!$A$1:$R$48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<sst xmlns="http://schemas.openxmlformats.org/spreadsheetml/2006/main" count="594" uniqueCount="249">
  <si>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</si>
  <si>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</si>
  <si>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</si>
  <si>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</si>
  <si>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</si>
  <si>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</si>
  <si>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</si>
  <si>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</si>
  <si>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</si>
  <si>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</si>
  <si>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</si>
  <si>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</si>
  <si>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</si>
  <si>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</si>
  <si>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</si>
  <si>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</si>
  <si>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</si>
  <si>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</si>
  <si>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</si>
  <si>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</si>
  <si>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</si>
  <si>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</si>
  <si>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</si>
  <si>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</si>
  <si>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</si>
  <si>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</si>
  <si>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</si>
  <si>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</si>
  <si>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</si>
  <si>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</si>
  <si>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</si>
  <si>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</si>
  <si>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</si>
  <si>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</si>
  <si>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</si>
  <si>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</si>
  <si>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</si>
  <si>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</si>
  <si>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</si>
  <si>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</si>
  <si>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</si>
  <si>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</si>
  <si>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</si>
  <si>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</si>
  <si>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</si>
  <si>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</si>
  <si>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</si>
  <si>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</si>
  <si>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</si>
  <si>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</si>
  <si>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</si>
  <si>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</si>
  <si>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</si>
  <si>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</si>
  <si>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</si>
  <si>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</si>
  <si>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</si>
  <si>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</si>
  <si>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</si>
  <si>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</si>
  <si>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</si>
  <si>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</si>
  <si>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</si>
  <si>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</si>
  <si>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</si>
  <si>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</si>
  <si>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</si>
  <si>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</si>
  <si>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</si>
  <si>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</si>
  <si>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</si>
  <si>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</si>
  <si>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</si>
  <si>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</si>
  <si>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</si>
  <si>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</si>
  <si>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</si>
  <si>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</si>
  <si>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</si>
  <si>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</si>
  <si>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</si>
  <si>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</si>
  <si>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</si>
  <si>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</si>
  <si>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</si>
  <si>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</si>
  <si>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</si>
  <si>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</si>
  <si>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</si>
  <si>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</si>
  <si>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</si>
  <si>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</si>
  <si>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</si>
  <si>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</si>
  <si>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</si>
  <si>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</si>
  <si>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</si>
  <si>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</si>
  <si>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</si>
  <si>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</si>
  <si>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</si>
  <si>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</si>
  <si>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</si>
  <si>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</si>
  <si>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</si>
  <si>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</si>
  <si>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</si>
  <si>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</si>
  <si>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</si>
  <si>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</si>
  <si>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</si>
  <si>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</si>
  <si>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</si>
  <si>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</si>
  <si>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</si>
  <si>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</si>
  <si>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</si>
  <si>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</si>
  <si>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</si>
  <si>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</si>
  <si>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</si>
  <si>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</si>
  <si>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</si>
  <si>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</si>
  <si>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</si>
  <si>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</si>
  <si>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</si>
  <si>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</si>
  <si>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</si>
  <si>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</si>
  <si>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</si>
  <si>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</si>
  <si>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</si>
  <si>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</si>
  <si>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</si>
  <si>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</si>
  <si>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</si>
  <si>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</si>
  <si>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</si>
  <si>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</si>
  <si>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</si>
  <si>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</si>
  <si>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</si>
  <si>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</si>
  <si>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</si>
  <si>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</si>
  <si>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</si>
  <si>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</si>
  <si>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</si>
  <si>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</si>
  <si>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</si>
  <si>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</si>
  <si>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</si>
  <si>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</si>
  <si>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</si>
  <si>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</si>
  <si>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</si>
  <si>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</si>
  <si>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</si>
  <si>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</si>
  <si>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</si>
  <si>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</si>
  <si>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</si>
  <si>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</si>
  <si>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</si>
  <si>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</si>
  <si>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</si>
  <si>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</si>
  <si>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</si>
  <si>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</si>
  <si>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</si>
  <si>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</si>
  <si>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</si>
  <si>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</si>
  <si>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</si>
  <si>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</si>
  <si>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</si>
  <si>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</si>
  <si>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</si>
  <si>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</si>
  <si>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</si>
  <si>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</si>
  <si>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</si>
  <si>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</si>
  <si>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</si>
  <si>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</si>
  <si>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</si>
  <si>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</si>
  <si>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</si>
  <si>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</si>
  <si>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</si>
  <si>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</si>
  <si>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</si>
  <si>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</si>
  <si>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</si>
  <si>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</si>
  <si>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</si>
  <si>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</si>
  <si>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</si>
  <si>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</si>
  <si>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</si>
  <si>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</si>
  <si>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</si>
  <si>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</si>
  <si>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</si>
  <si>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</si>
  <si>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</si>
  <si>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</si>
  <si>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</si>
  <si>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</si>
  <si>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</si>
  <si>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</si>
  <si>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</si>
  <si>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</si>
  <si>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</si>
  <si>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</si>
  <si>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</si>
  <si>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</si>
  <si>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</si>
  <si>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</si>
  <si>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</si>
  <si>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</si>
  <si>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</si>
  <si>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</si>
  <si>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</si>
  <si>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</si>
  <si>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</si>
  <si>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</si>
  <si>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</si>
  <si>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</si>
  <si>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</si>
  <si>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</si>
  <si>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</si>
  <si>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</si>
  <si>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</si>
  <si>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</si>
  <si>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</si>
  <si>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</si>
  <si>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</si>
  <si>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Gudme Raaschou, institutionel</t>
  </si>
  <si>
    <t>april</t>
  </si>
  <si>
    <t>2.084.565</t>
  </si>
  <si>
    <t>maj</t>
  </si>
  <si>
    <t>Investering Danmarks markedsstatistik 31.5.2018</t>
  </si>
  <si>
    <t>2.084.682</t>
  </si>
  <si>
    <t>2.116.394</t>
  </si>
  <si>
    <t>1.466</t>
  </si>
  <si>
    <t>-984</t>
  </si>
  <si>
    <t>9.412</t>
  </si>
</sst>
</file>

<file path=xl/styles.xml><?xml version="1.0" encoding="utf-8"?>
<styleSheet xmlns="http://schemas.openxmlformats.org/spreadsheetml/2006/main">
  <numFmts count="5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95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45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3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4" xfId="0" applyNumberFormat="1" applyBorder="1" applyAlignment="1">
      <alignment/>
    </xf>
    <xf numFmtId="3" fontId="66" fillId="0" borderId="0" xfId="0" applyNumberFormat="1" applyFont="1" applyAlignment="1">
      <alignment/>
    </xf>
    <xf numFmtId="2" fontId="67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 horizontal="right" wrapText="1"/>
    </xf>
    <xf numFmtId="2" fontId="68" fillId="0" borderId="14" xfId="0" applyNumberFormat="1" applyFont="1" applyFill="1" applyBorder="1" applyAlignment="1">
      <alignment horizontal="right" wrapText="1"/>
    </xf>
    <xf numFmtId="0" fontId="65" fillId="0" borderId="78" xfId="0" applyNumberFormat="1" applyFont="1" applyFill="1" applyBorder="1" applyAlignment="1">
      <alignment horizontal="center" vertical="top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2" fontId="6" fillId="43" borderId="14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68" xfId="0" applyFill="1" applyBorder="1" applyAlignment="1">
      <alignment/>
    </xf>
    <xf numFmtId="205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4" xfId="0" applyFont="1" applyFill="1" applyBorder="1" applyAlignment="1">
      <alignment/>
    </xf>
    <xf numFmtId="3" fontId="0" fillId="0" borderId="70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0" fillId="0" borderId="85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/>
    </xf>
    <xf numFmtId="3" fontId="62" fillId="0" borderId="14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5" fillId="0" borderId="88" xfId="0" applyFont="1" applyBorder="1" applyAlignment="1">
      <alignment/>
    </xf>
    <xf numFmtId="0" fontId="5" fillId="0" borderId="89" xfId="0" applyFont="1" applyBorder="1" applyAlignment="1">
      <alignment/>
    </xf>
    <xf numFmtId="3" fontId="5" fillId="0" borderId="8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195" fontId="4" fillId="39" borderId="25" xfId="0" applyNumberFormat="1" applyFont="1" applyFill="1" applyBorder="1" applyAlignment="1">
      <alignment horizontal="center"/>
    </xf>
    <xf numFmtId="3" fontId="6" fillId="40" borderId="91" xfId="0" applyNumberFormat="1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2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7" fillId="41" borderId="94" xfId="0" applyNumberFormat="1" applyFon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6" fillId="0" borderId="16" xfId="0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95" xfId="0" applyBorder="1" applyAlignment="1">
      <alignment/>
    </xf>
    <xf numFmtId="0" fontId="11" fillId="35" borderId="96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11" fillId="35" borderId="87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35" borderId="98" xfId="0" applyFont="1" applyFill="1" applyBorder="1" applyAlignment="1">
      <alignment horizontal="left" vertical="center"/>
    </xf>
    <xf numFmtId="0" fontId="11" fillId="35" borderId="99" xfId="0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0" fontId="2" fillId="35" borderId="105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3" t="s">
        <v>243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4"/>
      <c r="Q1" s="41"/>
    </row>
    <row r="2" spans="1:12" s="41" customFormat="1" ht="27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4"/>
    </row>
    <row r="3" spans="1:12" s="41" customFormat="1" ht="27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4"/>
    </row>
    <row r="4" spans="1:12" s="41" customFormat="1" ht="32.2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4"/>
    </row>
    <row r="5" spans="1:12" s="14" customFormat="1" ht="15" customHeight="1">
      <c r="A5" s="44" t="s">
        <v>113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225</v>
      </c>
      <c r="C9" s="26"/>
    </row>
    <row r="10" spans="1:11" s="14" customFormat="1" ht="15" customHeight="1">
      <c r="A10" s="45" t="s">
        <v>114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4" t="s">
        <v>139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6" t="s">
        <v>138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2"/>
      <c r="G21" s="40"/>
    </row>
    <row r="25" spans="1:11" ht="12.75">
      <c r="A25" s="11" t="s">
        <v>228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9">
      <selection activeCell="A14" sqref="A14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0" style="1" hidden="1" customWidth="1"/>
    <col min="10" max="16384" width="11.421875" style="1" customWidth="1"/>
  </cols>
  <sheetData>
    <row r="1" spans="1:8" ht="18" customHeight="1">
      <c r="A1" s="274" t="s">
        <v>181</v>
      </c>
      <c r="B1" s="275"/>
      <c r="C1" s="275"/>
      <c r="D1" s="275"/>
      <c r="E1" s="275"/>
      <c r="F1" s="275"/>
      <c r="G1" s="275"/>
      <c r="H1" s="276"/>
    </row>
    <row r="2" spans="1:8" ht="11.25" customHeight="1">
      <c r="A2" s="119" t="s">
        <v>130</v>
      </c>
      <c r="B2" s="120">
        <v>2013</v>
      </c>
      <c r="C2" s="120">
        <v>2014</v>
      </c>
      <c r="D2" s="120">
        <v>2015</v>
      </c>
      <c r="E2" s="121">
        <v>2016</v>
      </c>
      <c r="F2" s="121">
        <v>2017</v>
      </c>
      <c r="G2" s="121" t="s">
        <v>240</v>
      </c>
      <c r="H2" s="121" t="s">
        <v>242</v>
      </c>
    </row>
    <row r="3" spans="1:9" ht="12.75">
      <c r="A3" s="122" t="s">
        <v>16</v>
      </c>
      <c r="B3" s="123">
        <v>607966</v>
      </c>
      <c r="C3" s="123">
        <v>691521</v>
      </c>
      <c r="D3" s="124">
        <v>751016</v>
      </c>
      <c r="E3" s="125">
        <v>691521</v>
      </c>
      <c r="F3" s="124">
        <v>914115.9058936095</v>
      </c>
      <c r="G3" s="124">
        <v>898953.8257170789</v>
      </c>
      <c r="H3" s="124">
        <v>908753.5195535497</v>
      </c>
      <c r="I3" s="10"/>
    </row>
    <row r="4" spans="1:8" ht="12.75">
      <c r="A4" s="122" t="s">
        <v>17</v>
      </c>
      <c r="B4" s="123">
        <v>754864</v>
      </c>
      <c r="C4" s="123">
        <v>984660</v>
      </c>
      <c r="D4" s="125">
        <v>1059560</v>
      </c>
      <c r="E4" s="125">
        <v>984660</v>
      </c>
      <c r="F4" s="125">
        <v>1160616.211220024</v>
      </c>
      <c r="G4" s="125">
        <v>1133058.6527795463</v>
      </c>
      <c r="H4" s="125">
        <v>1154765.718412266</v>
      </c>
    </row>
    <row r="5" spans="1:8" ht="12.75">
      <c r="A5" s="122" t="s">
        <v>18</v>
      </c>
      <c r="B5" s="123">
        <v>23239</v>
      </c>
      <c r="C5" s="123">
        <v>38131</v>
      </c>
      <c r="D5" s="125">
        <v>42359</v>
      </c>
      <c r="E5" s="125">
        <v>38131</v>
      </c>
      <c r="F5" s="125">
        <v>55924.04501644882</v>
      </c>
      <c r="G5" s="125">
        <v>52669.929224018364</v>
      </c>
      <c r="H5" s="125">
        <v>52874.72153870509</v>
      </c>
    </row>
    <row r="6" spans="1:9" ht="12.75">
      <c r="A6" s="134" t="s">
        <v>0</v>
      </c>
      <c r="B6" s="135">
        <v>1386069</v>
      </c>
      <c r="C6" s="135">
        <v>1714312</v>
      </c>
      <c r="D6" s="136">
        <v>1852934</v>
      </c>
      <c r="E6" s="136">
        <v>1974085</v>
      </c>
      <c r="F6" s="247" t="s">
        <v>236</v>
      </c>
      <c r="G6" s="247" t="s">
        <v>244</v>
      </c>
      <c r="H6" s="247" t="s">
        <v>245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9.75">
      <c r="E8" s="39"/>
      <c r="F8" s="39"/>
      <c r="G8" s="39"/>
      <c r="H8" s="39"/>
    </row>
    <row r="9" spans="1:8" ht="15" customHeight="1">
      <c r="A9" s="274" t="s">
        <v>180</v>
      </c>
      <c r="B9" s="275"/>
      <c r="C9" s="275"/>
      <c r="D9" s="275"/>
      <c r="E9" s="275"/>
      <c r="F9" s="275"/>
      <c r="G9" s="275"/>
      <c r="H9" s="276"/>
    </row>
    <row r="10" spans="1:8" ht="12.75" customHeight="1">
      <c r="A10" s="126" t="s">
        <v>130</v>
      </c>
      <c r="B10" s="127">
        <v>2014</v>
      </c>
      <c r="C10" s="127">
        <v>2015</v>
      </c>
      <c r="D10" s="127">
        <v>2016</v>
      </c>
      <c r="E10" s="127">
        <v>2017</v>
      </c>
      <c r="F10" s="127" t="s">
        <v>240</v>
      </c>
      <c r="G10" s="127" t="s">
        <v>242</v>
      </c>
      <c r="H10" s="127" t="s">
        <v>238</v>
      </c>
    </row>
    <row r="11" spans="1:8" ht="12.75" customHeight="1">
      <c r="A11" s="128" t="s">
        <v>16</v>
      </c>
      <c r="B11" s="73">
        <v>38044</v>
      </c>
      <c r="C11" s="74">
        <v>46920</v>
      </c>
      <c r="D11" s="73">
        <v>6805</v>
      </c>
      <c r="E11" s="73">
        <v>62584.04442471703</v>
      </c>
      <c r="F11" s="250">
        <v>2919.1675234823115</v>
      </c>
      <c r="G11" s="250">
        <v>-2053.368474087528</v>
      </c>
      <c r="H11" s="250">
        <v>26965.84826365995</v>
      </c>
    </row>
    <row r="12" spans="1:8" ht="12.75">
      <c r="A12" s="128" t="s">
        <v>17</v>
      </c>
      <c r="B12" s="73">
        <v>-162682</v>
      </c>
      <c r="C12" s="74">
        <v>8227</v>
      </c>
      <c r="D12" s="73">
        <v>-14239</v>
      </c>
      <c r="E12" s="73">
        <v>9385.384049407803</v>
      </c>
      <c r="F12" s="73">
        <v>-1296.6951081116592</v>
      </c>
      <c r="G12" s="73">
        <v>668.5326098707876</v>
      </c>
      <c r="H12" s="73">
        <v>-15194.577638334282</v>
      </c>
    </row>
    <row r="13" spans="1:8" ht="12.75">
      <c r="A13" s="128" t="s">
        <v>18</v>
      </c>
      <c r="B13" s="73">
        <v>13500</v>
      </c>
      <c r="C13" s="74">
        <v>4032</v>
      </c>
      <c r="D13" s="73">
        <v>1536</v>
      </c>
      <c r="E13" s="73">
        <v>5810.644250413278</v>
      </c>
      <c r="F13" s="73">
        <v>-156.74920689650926</v>
      </c>
      <c r="G13" s="73">
        <v>400.4273233894551</v>
      </c>
      <c r="H13" s="73">
        <v>-2359.6369468587836</v>
      </c>
    </row>
    <row r="14" spans="1:8" ht="12.75">
      <c r="A14" s="137" t="s">
        <v>0</v>
      </c>
      <c r="B14" s="87">
        <v>-111138</v>
      </c>
      <c r="C14" s="87">
        <v>59179</v>
      </c>
      <c r="D14" s="87">
        <v>-5899</v>
      </c>
      <c r="E14" s="87" t="s">
        <v>237</v>
      </c>
      <c r="F14" s="246" t="s">
        <v>246</v>
      </c>
      <c r="G14" s="246" t="s">
        <v>247</v>
      </c>
      <c r="H14" s="246" t="s">
        <v>248</v>
      </c>
    </row>
    <row r="15" spans="1:8" ht="12.75">
      <c r="A15" s="53"/>
      <c r="B15" s="53"/>
      <c r="C15" s="53"/>
      <c r="D15" s="79"/>
      <c r="E15" s="79"/>
      <c r="F15" s="79"/>
      <c r="G15" s="79"/>
      <c r="H15" s="53"/>
    </row>
    <row r="16" spans="1:8" ht="15" customHeight="1">
      <c r="A16" s="277" t="s">
        <v>193</v>
      </c>
      <c r="B16" s="278"/>
      <c r="C16" s="278"/>
      <c r="D16" s="278"/>
      <c r="E16" s="278"/>
      <c r="F16" s="278"/>
      <c r="G16" s="278"/>
      <c r="H16" s="279"/>
    </row>
    <row r="17" spans="1:8" ht="12" customHeight="1">
      <c r="A17" s="129"/>
      <c r="B17" s="130">
        <v>2013</v>
      </c>
      <c r="C17" s="130">
        <v>2014</v>
      </c>
      <c r="D17" s="130">
        <v>2015</v>
      </c>
      <c r="E17" s="130">
        <v>2016</v>
      </c>
      <c r="F17" s="131">
        <v>2017</v>
      </c>
      <c r="G17" s="131" t="s">
        <v>240</v>
      </c>
      <c r="H17" s="131" t="s">
        <v>242</v>
      </c>
    </row>
    <row r="18" spans="1:8" ht="12.75">
      <c r="A18" s="132" t="s">
        <v>16</v>
      </c>
      <c r="B18" s="74">
        <v>482</v>
      </c>
      <c r="C18" s="74">
        <v>511</v>
      </c>
      <c r="D18" s="74">
        <v>555</v>
      </c>
      <c r="E18" s="133">
        <v>579</v>
      </c>
      <c r="F18" s="133">
        <v>794</v>
      </c>
      <c r="G18" s="133">
        <v>801</v>
      </c>
      <c r="H18" s="133">
        <v>801</v>
      </c>
    </row>
    <row r="19" spans="1:8" ht="14.25" customHeight="1">
      <c r="A19" s="132" t="s">
        <v>17</v>
      </c>
      <c r="B19" s="74">
        <v>354</v>
      </c>
      <c r="C19" s="74">
        <v>332</v>
      </c>
      <c r="D19" s="74">
        <v>349</v>
      </c>
      <c r="E19" s="133">
        <v>357</v>
      </c>
      <c r="F19" s="133">
        <v>357</v>
      </c>
      <c r="G19" s="133">
        <v>359</v>
      </c>
      <c r="H19" s="133">
        <v>359</v>
      </c>
    </row>
    <row r="20" spans="1:8" ht="14.25" customHeight="1">
      <c r="A20" s="132" t="s">
        <v>18</v>
      </c>
      <c r="B20" s="74">
        <v>84</v>
      </c>
      <c r="C20" s="74">
        <v>89</v>
      </c>
      <c r="D20" s="74">
        <v>131</v>
      </c>
      <c r="E20" s="133">
        <v>144</v>
      </c>
      <c r="F20" s="133">
        <v>141</v>
      </c>
      <c r="G20" s="133">
        <v>141</v>
      </c>
      <c r="H20" s="133">
        <v>141</v>
      </c>
    </row>
    <row r="21" spans="1:8" ht="12.75">
      <c r="A21" s="138"/>
      <c r="B21" s="139">
        <v>920</v>
      </c>
      <c r="C21" s="139">
        <v>932</v>
      </c>
      <c r="D21" s="139">
        <v>1035</v>
      </c>
      <c r="E21" s="139">
        <v>1080</v>
      </c>
      <c r="F21" s="139">
        <v>1287</v>
      </c>
      <c r="G21" s="139">
        <v>1301</v>
      </c>
      <c r="H21" s="139">
        <f>SUM(H18:H20)</f>
        <v>1301</v>
      </c>
    </row>
    <row r="22" spans="1:8" ht="12.75">
      <c r="A22" s="53"/>
      <c r="B22" s="53"/>
      <c r="C22" s="79"/>
      <c r="D22" s="79"/>
      <c r="E22" s="79"/>
      <c r="F22" s="79"/>
      <c r="G22" s="79"/>
      <c r="H22" s="79"/>
    </row>
    <row r="23" spans="1:8" ht="15.75">
      <c r="A23" s="277" t="s">
        <v>179</v>
      </c>
      <c r="B23" s="278"/>
      <c r="C23" s="278"/>
      <c r="D23" s="278"/>
      <c r="E23" s="278"/>
      <c r="F23" s="278"/>
      <c r="G23" s="278"/>
      <c r="H23" s="279"/>
    </row>
    <row r="24" spans="1:8" ht="12.75">
      <c r="A24" s="119" t="s">
        <v>130</v>
      </c>
      <c r="B24" s="130"/>
      <c r="C24" s="130">
        <v>2014</v>
      </c>
      <c r="D24" s="130">
        <v>2015</v>
      </c>
      <c r="E24" s="165">
        <v>2016</v>
      </c>
      <c r="F24" s="131">
        <v>2017</v>
      </c>
      <c r="G24" s="131" t="s">
        <v>240</v>
      </c>
      <c r="H24" s="131" t="s">
        <v>242</v>
      </c>
    </row>
    <row r="25" spans="1:8" ht="12.75">
      <c r="A25" s="161" t="s">
        <v>222</v>
      </c>
      <c r="B25" s="74"/>
      <c r="C25" s="74">
        <v>744104</v>
      </c>
      <c r="D25" s="133">
        <v>804981</v>
      </c>
      <c r="E25" s="133">
        <v>873204</v>
      </c>
      <c r="F25" s="133">
        <v>956880.1529043724</v>
      </c>
      <c r="G25" s="133">
        <v>941032.3700174886</v>
      </c>
      <c r="H25" s="133">
        <v>950717.8351895323</v>
      </c>
    </row>
    <row r="26" spans="1:8" ht="12.75">
      <c r="A26" s="132" t="s">
        <v>218</v>
      </c>
      <c r="B26" s="74"/>
      <c r="C26" s="74"/>
      <c r="D26" s="133"/>
      <c r="E26" s="133">
        <v>872600</v>
      </c>
      <c r="F26" s="133">
        <v>948372.5723444824</v>
      </c>
      <c r="G26" s="133">
        <v>931616.3994048986</v>
      </c>
      <c r="H26" s="133">
        <v>941050.4313321722</v>
      </c>
    </row>
    <row r="27" spans="1:8" ht="12.75">
      <c r="A27" s="132" t="s">
        <v>219</v>
      </c>
      <c r="B27" s="74"/>
      <c r="C27" s="74"/>
      <c r="D27" s="133"/>
      <c r="E27" s="133">
        <v>604</v>
      </c>
      <c r="F27" s="133">
        <v>8507.58055989</v>
      </c>
      <c r="G27" s="133">
        <v>9415.97061259</v>
      </c>
      <c r="H27" s="133">
        <v>9667.40385736</v>
      </c>
    </row>
    <row r="28" spans="1:8" ht="12.75">
      <c r="A28" s="161" t="s">
        <v>217</v>
      </c>
      <c r="B28" s="74"/>
      <c r="C28" s="74">
        <v>970207</v>
      </c>
      <c r="D28" s="133">
        <v>1047926</v>
      </c>
      <c r="E28" s="133">
        <v>1100881</v>
      </c>
      <c r="F28" s="133">
        <v>1173776.00922571</v>
      </c>
      <c r="G28" s="133">
        <v>1143650.0377031548</v>
      </c>
      <c r="H28" s="133">
        <v>1165676.1243149885</v>
      </c>
    </row>
    <row r="29" spans="1:8" ht="12.75">
      <c r="A29" s="132" t="s">
        <v>186</v>
      </c>
      <c r="B29" s="74"/>
      <c r="C29" s="74">
        <v>970004</v>
      </c>
      <c r="D29" s="133">
        <v>1047695</v>
      </c>
      <c r="E29" s="133">
        <v>1100646</v>
      </c>
      <c r="F29" s="133">
        <v>1173664.10767671</v>
      </c>
      <c r="G29" s="216">
        <v>1143540.8444831548</v>
      </c>
      <c r="H29" s="216">
        <v>1165566.3855319885</v>
      </c>
    </row>
    <row r="30" spans="1:8" ht="12.75">
      <c r="A30" s="132" t="s">
        <v>187</v>
      </c>
      <c r="B30" s="74"/>
      <c r="C30" s="74">
        <v>203</v>
      </c>
      <c r="D30" s="133">
        <v>231</v>
      </c>
      <c r="E30" s="133">
        <v>235</v>
      </c>
      <c r="F30" s="133">
        <v>111.901549</v>
      </c>
      <c r="G30" s="133">
        <v>109.19322</v>
      </c>
      <c r="H30" s="133">
        <v>109.738783</v>
      </c>
    </row>
    <row r="31" spans="1:8" ht="12.75">
      <c r="A31" s="138" t="s">
        <v>0</v>
      </c>
      <c r="B31" s="139"/>
      <c r="C31" s="139">
        <v>1714312</v>
      </c>
      <c r="D31" s="139">
        <v>1852908</v>
      </c>
      <c r="E31" s="139">
        <v>1974085</v>
      </c>
      <c r="F31" s="249" t="s">
        <v>236</v>
      </c>
      <c r="G31" s="249" t="s">
        <v>244</v>
      </c>
      <c r="H31" s="249" t="s">
        <v>245</v>
      </c>
    </row>
    <row r="32" ht="12.75">
      <c r="C32" s="10"/>
    </row>
    <row r="33" spans="7:8" ht="12.75">
      <c r="G33" s="10"/>
      <c r="H33" s="10"/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37" ht="12.75">
      <c r="I37" s="1">
        <v>109.19322</v>
      </c>
    </row>
    <row r="38" ht="12.75">
      <c r="I38" s="1">
        <v>0</v>
      </c>
    </row>
    <row r="39" ht="12.75">
      <c r="I39" s="1">
        <v>931517.821348918</v>
      </c>
    </row>
    <row r="40" ht="12.75">
      <c r="I40" s="1">
        <v>1143521.975162155</v>
      </c>
    </row>
    <row r="41" ht="12.75">
      <c r="I41" s="1">
        <v>9415.97061259</v>
      </c>
    </row>
    <row r="42" ht="12.75">
      <c r="I42" s="1" t="s">
        <v>241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zoomScalePageLayoutView="0" workbookViewId="0" topLeftCell="A9">
      <selection activeCell="K19" sqref="K19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8515625" style="1" customWidth="1"/>
    <col min="5" max="5" width="14.28125" style="1" customWidth="1"/>
    <col min="6" max="6" width="14.00390625" style="1" customWidth="1"/>
    <col min="7" max="7" width="12.8515625" style="32" customWidth="1"/>
    <col min="8" max="8" width="13.7109375" style="1" customWidth="1"/>
    <col min="9" max="16384" width="11.421875" style="1" customWidth="1"/>
  </cols>
  <sheetData>
    <row r="1" spans="1:8" ht="21" customHeight="1">
      <c r="A1" s="258" t="s">
        <v>188</v>
      </c>
      <c r="B1" s="258"/>
      <c r="C1" s="258"/>
      <c r="D1" s="258"/>
      <c r="E1" s="258"/>
      <c r="F1" s="258"/>
      <c r="G1" s="259"/>
      <c r="H1" s="260"/>
    </row>
    <row r="2" spans="1:8" ht="15.75" customHeight="1">
      <c r="A2" s="47" t="s">
        <v>132</v>
      </c>
      <c r="B2" s="50">
        <v>2013</v>
      </c>
      <c r="C2" s="51">
        <v>2014</v>
      </c>
      <c r="D2" s="51">
        <v>2015</v>
      </c>
      <c r="E2" s="51">
        <v>2016</v>
      </c>
      <c r="F2" s="51">
        <v>2017</v>
      </c>
      <c r="G2" s="236" t="s">
        <v>240</v>
      </c>
      <c r="H2" s="236" t="s">
        <v>242</v>
      </c>
    </row>
    <row r="3" spans="1:8" ht="12.75">
      <c r="A3" s="140" t="s">
        <v>32</v>
      </c>
      <c r="B3" s="141">
        <v>23301</v>
      </c>
      <c r="C3" s="141">
        <v>28356</v>
      </c>
      <c r="D3" s="141">
        <v>38064</v>
      </c>
      <c r="E3" s="141">
        <v>29649</v>
      </c>
      <c r="F3" s="141">
        <v>30344.76481074799</v>
      </c>
      <c r="G3" s="237">
        <v>28767.73500891999</v>
      </c>
      <c r="H3" s="237">
        <v>29295.91433952999</v>
      </c>
    </row>
    <row r="4" spans="1:8" ht="12.75">
      <c r="A4" s="184" t="s">
        <v>200</v>
      </c>
      <c r="B4" s="185">
        <v>1022</v>
      </c>
      <c r="C4" s="185">
        <v>380</v>
      </c>
      <c r="D4" s="185">
        <v>259</v>
      </c>
      <c r="E4" s="185">
        <v>204</v>
      </c>
      <c r="F4" s="185">
        <v>188.215952</v>
      </c>
      <c r="G4" s="185">
        <v>184.057053</v>
      </c>
      <c r="H4" s="185">
        <v>195.611655</v>
      </c>
    </row>
    <row r="5" spans="1:8" ht="12.75">
      <c r="A5" s="60" t="s">
        <v>33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238">
        <v>0</v>
      </c>
      <c r="H5" s="238">
        <v>0</v>
      </c>
    </row>
    <row r="6" spans="1:8" ht="14.25" customHeight="1">
      <c r="A6" s="60" t="s">
        <v>51</v>
      </c>
      <c r="B6" s="55">
        <v>26936</v>
      </c>
      <c r="C6" s="55">
        <v>27920</v>
      </c>
      <c r="D6" s="55">
        <v>21357</v>
      </c>
      <c r="E6" s="55">
        <v>22933</v>
      </c>
      <c r="F6" s="55">
        <v>29504.067272901866</v>
      </c>
      <c r="G6" s="238">
        <v>28836.305559445438</v>
      </c>
      <c r="H6" s="238">
        <v>32116.07428284108</v>
      </c>
    </row>
    <row r="7" spans="1:8" ht="13.5" customHeight="1">
      <c r="A7" s="60" t="s">
        <v>34</v>
      </c>
      <c r="B7" s="55">
        <v>1282</v>
      </c>
      <c r="C7" s="55">
        <v>1366</v>
      </c>
      <c r="D7" s="55">
        <v>1169</v>
      </c>
      <c r="E7" s="55">
        <v>977</v>
      </c>
      <c r="F7" s="55">
        <v>1169.0174145</v>
      </c>
      <c r="G7" s="238">
        <v>999.7556083</v>
      </c>
      <c r="H7" s="238">
        <v>992.2670219</v>
      </c>
    </row>
    <row r="8" spans="1:8" ht="12.75" customHeight="1">
      <c r="A8" s="60" t="s">
        <v>35</v>
      </c>
      <c r="B8" s="55">
        <v>23822</v>
      </c>
      <c r="C8" s="55">
        <v>23507</v>
      </c>
      <c r="D8" s="55">
        <v>27996</v>
      </c>
      <c r="E8" s="55">
        <v>25587</v>
      </c>
      <c r="F8" s="62">
        <v>31017.851568010057</v>
      </c>
      <c r="G8" s="238">
        <v>30567.622623257474</v>
      </c>
      <c r="H8" s="238">
        <v>30370.98380485746</v>
      </c>
    </row>
    <row r="9" spans="1:8" ht="12.75">
      <c r="A9" s="60" t="s">
        <v>36</v>
      </c>
      <c r="B9" s="55">
        <v>8445</v>
      </c>
      <c r="C9" s="55">
        <v>8941</v>
      </c>
      <c r="D9" s="55">
        <v>8943</v>
      </c>
      <c r="E9" s="55">
        <v>9615</v>
      </c>
      <c r="F9" s="55">
        <v>11695.86587765889</v>
      </c>
      <c r="G9" s="238">
        <v>12335.17953551204</v>
      </c>
      <c r="H9" s="238">
        <v>12972.94943496088</v>
      </c>
    </row>
    <row r="10" spans="1:8" ht="12.75">
      <c r="A10" s="60" t="s">
        <v>37</v>
      </c>
      <c r="B10" s="61">
        <v>102872</v>
      </c>
      <c r="C10" s="55">
        <v>140412</v>
      </c>
      <c r="D10" s="55">
        <v>165518</v>
      </c>
      <c r="E10" s="55">
        <v>190274</v>
      </c>
      <c r="F10" s="55">
        <v>204626.87076999948</v>
      </c>
      <c r="G10" s="238">
        <v>207275.04628566146</v>
      </c>
      <c r="H10" s="238">
        <v>201844.83457872336</v>
      </c>
    </row>
    <row r="11" spans="1:8" ht="12.75">
      <c r="A11" s="60" t="s">
        <v>38</v>
      </c>
      <c r="B11" s="55">
        <v>863</v>
      </c>
      <c r="C11" s="55">
        <v>935</v>
      </c>
      <c r="D11" s="55">
        <v>1251</v>
      </c>
      <c r="E11" s="55">
        <v>762</v>
      </c>
      <c r="F11" s="55">
        <v>965.7834534</v>
      </c>
      <c r="G11" s="238">
        <v>742.308364</v>
      </c>
      <c r="H11" s="238">
        <v>810.2564062</v>
      </c>
    </row>
    <row r="12" spans="1:8" ht="12.75">
      <c r="A12" s="60" t="s">
        <v>52</v>
      </c>
      <c r="B12" s="55">
        <v>984</v>
      </c>
      <c r="C12" s="55">
        <v>1025</v>
      </c>
      <c r="D12" s="55">
        <v>1210</v>
      </c>
      <c r="E12" s="55">
        <v>788</v>
      </c>
      <c r="F12" s="55">
        <v>1080.524076</v>
      </c>
      <c r="G12" s="238">
        <v>1018.899676</v>
      </c>
      <c r="H12" s="238">
        <v>1150.853089</v>
      </c>
    </row>
    <row r="13" spans="1:8" ht="12.75">
      <c r="A13" s="60" t="s">
        <v>39</v>
      </c>
      <c r="B13" s="55">
        <v>5103</v>
      </c>
      <c r="C13" s="55">
        <v>4889</v>
      </c>
      <c r="D13" s="55">
        <v>4890</v>
      </c>
      <c r="E13" s="55">
        <v>4788</v>
      </c>
      <c r="F13" s="55">
        <v>5744.7136534277</v>
      </c>
      <c r="G13" s="238">
        <v>5438.16612824477</v>
      </c>
      <c r="H13" s="238">
        <v>5429.96822187996</v>
      </c>
    </row>
    <row r="14" spans="1:8" ht="12.75">
      <c r="A14" s="60" t="s">
        <v>40</v>
      </c>
      <c r="B14" s="62">
        <v>2206</v>
      </c>
      <c r="C14" s="62">
        <v>1757</v>
      </c>
      <c r="D14" s="62">
        <v>1302</v>
      </c>
      <c r="E14" s="62">
        <v>979</v>
      </c>
      <c r="F14" s="62">
        <v>1028.0822926</v>
      </c>
      <c r="G14" s="239">
        <v>1096.0956004</v>
      </c>
      <c r="H14" s="239">
        <v>1168.4472782</v>
      </c>
    </row>
    <row r="15" spans="1:8" ht="12.75">
      <c r="A15" s="60" t="s">
        <v>41</v>
      </c>
      <c r="B15" s="55">
        <v>348</v>
      </c>
      <c r="C15" s="55">
        <v>288</v>
      </c>
      <c r="D15" s="55">
        <v>298</v>
      </c>
      <c r="E15" s="55">
        <v>321</v>
      </c>
      <c r="F15" s="55">
        <v>920.3168834</v>
      </c>
      <c r="G15" s="238">
        <v>875.72123261</v>
      </c>
      <c r="H15" s="238">
        <v>942.7792567</v>
      </c>
    </row>
    <row r="16" spans="1:8" ht="12.75">
      <c r="A16" s="60" t="s">
        <v>42</v>
      </c>
      <c r="B16" s="55">
        <v>1827</v>
      </c>
      <c r="C16" s="55">
        <v>1196</v>
      </c>
      <c r="D16" s="55">
        <v>489</v>
      </c>
      <c r="E16" s="55">
        <v>478</v>
      </c>
      <c r="F16" s="55">
        <v>451.30888898</v>
      </c>
      <c r="G16" s="238">
        <v>427.71946834</v>
      </c>
      <c r="H16" s="238">
        <v>372.4242404</v>
      </c>
    </row>
    <row r="17" spans="1:8" ht="12.75">
      <c r="A17" s="60" t="s">
        <v>43</v>
      </c>
      <c r="B17" s="55">
        <v>22238</v>
      </c>
      <c r="C17" s="55">
        <v>27291</v>
      </c>
      <c r="D17" s="55">
        <v>28170</v>
      </c>
      <c r="E17" s="55">
        <v>29912</v>
      </c>
      <c r="F17" s="55">
        <v>24114.326049493822</v>
      </c>
      <c r="G17" s="238">
        <v>21554.61521571687</v>
      </c>
      <c r="H17" s="238">
        <v>23166.7305687693</v>
      </c>
    </row>
    <row r="18" spans="1:8" ht="13.5" customHeight="1">
      <c r="A18" s="60" t="s">
        <v>44</v>
      </c>
      <c r="B18" s="55">
        <v>2487</v>
      </c>
      <c r="C18" s="55">
        <v>2230</v>
      </c>
      <c r="D18" s="55">
        <v>2026</v>
      </c>
      <c r="E18" s="55">
        <v>1731</v>
      </c>
      <c r="F18" s="55">
        <v>1085.98413652036</v>
      </c>
      <c r="G18" s="238">
        <v>975.58700361352</v>
      </c>
      <c r="H18" s="238">
        <v>994.12144678151</v>
      </c>
    </row>
    <row r="19" spans="1:8" ht="13.5" customHeight="1">
      <c r="A19" s="60" t="s">
        <v>45</v>
      </c>
      <c r="B19" s="55">
        <v>2249</v>
      </c>
      <c r="C19" s="55">
        <v>1918</v>
      </c>
      <c r="D19" s="55">
        <v>2206</v>
      </c>
      <c r="E19" s="55">
        <v>1704</v>
      </c>
      <c r="F19" s="55">
        <v>1839.18310107</v>
      </c>
      <c r="G19" s="238">
        <v>582.80647074</v>
      </c>
      <c r="H19" s="238">
        <v>560.37331891</v>
      </c>
    </row>
    <row r="20" spans="1:8" ht="12.75">
      <c r="A20" s="60" t="s">
        <v>46</v>
      </c>
      <c r="B20" s="55">
        <v>2749</v>
      </c>
      <c r="C20" s="55">
        <v>1310</v>
      </c>
      <c r="D20" s="55">
        <v>880</v>
      </c>
      <c r="E20" s="55">
        <v>777</v>
      </c>
      <c r="F20" s="55">
        <v>701.90005189</v>
      </c>
      <c r="G20" s="238">
        <v>1702.59125633</v>
      </c>
      <c r="H20" s="238">
        <v>1702.33521288</v>
      </c>
    </row>
    <row r="21" spans="1:8" ht="12.75">
      <c r="A21" s="60" t="s">
        <v>169</v>
      </c>
      <c r="B21" s="55"/>
      <c r="C21" s="55">
        <v>3065</v>
      </c>
      <c r="D21" s="55">
        <v>3851</v>
      </c>
      <c r="E21" s="55">
        <v>5340</v>
      </c>
      <c r="F21" s="55">
        <v>7707.78846830624</v>
      </c>
      <c r="G21" s="238">
        <v>8558.1216661504</v>
      </c>
      <c r="H21" s="238">
        <v>8972.31591430209</v>
      </c>
    </row>
    <row r="22" spans="1:8" ht="14.25" customHeight="1">
      <c r="A22" s="63" t="s">
        <v>20</v>
      </c>
      <c r="B22" s="56">
        <v>205433</v>
      </c>
      <c r="C22" s="56">
        <v>248430</v>
      </c>
      <c r="D22" s="56">
        <v>271815</v>
      </c>
      <c r="E22" s="56">
        <v>297170</v>
      </c>
      <c r="F22" s="56">
        <v>323841.79991015844</v>
      </c>
      <c r="G22" s="56">
        <v>323170.59874732204</v>
      </c>
      <c r="H22" s="56">
        <v>323763.3257323057</v>
      </c>
    </row>
    <row r="23" spans="1:8" ht="12.75">
      <c r="A23" s="60" t="s">
        <v>63</v>
      </c>
      <c r="B23" s="55">
        <v>57498</v>
      </c>
      <c r="C23" s="55">
        <v>56920</v>
      </c>
      <c r="D23" s="55">
        <v>34637</v>
      </c>
      <c r="E23" s="55">
        <v>36903</v>
      </c>
      <c r="F23" s="55">
        <v>46594.27012367012</v>
      </c>
      <c r="G23" s="238">
        <v>48594.03597084329</v>
      </c>
      <c r="H23" s="238">
        <v>49553.2172140082</v>
      </c>
    </row>
    <row r="24" spans="1:8" ht="12.75">
      <c r="A24" s="60" t="s">
        <v>64</v>
      </c>
      <c r="B24" s="55">
        <v>22010</v>
      </c>
      <c r="C24" s="55">
        <v>28290</v>
      </c>
      <c r="D24" s="55">
        <v>34881</v>
      </c>
      <c r="E24" s="55">
        <v>40682</v>
      </c>
      <c r="F24" s="55">
        <v>45263.04547422814</v>
      </c>
      <c r="G24" s="238">
        <v>47764.75735927719</v>
      </c>
      <c r="H24" s="238">
        <v>47303.93148263015</v>
      </c>
    </row>
    <row r="25" spans="1:8" ht="12.75">
      <c r="A25" s="60" t="s">
        <v>65</v>
      </c>
      <c r="B25" s="55">
        <v>68957</v>
      </c>
      <c r="C25" s="55">
        <v>81879</v>
      </c>
      <c r="D25" s="55">
        <v>86462</v>
      </c>
      <c r="E25" s="55">
        <v>95515</v>
      </c>
      <c r="F25" s="55">
        <v>108231.8939615154</v>
      </c>
      <c r="G25" s="238">
        <v>107752.14355778127</v>
      </c>
      <c r="H25" s="238">
        <v>109651.08350335005</v>
      </c>
    </row>
    <row r="26" spans="1:8" ht="12.75">
      <c r="A26" s="60" t="s">
        <v>53</v>
      </c>
      <c r="B26" s="55">
        <v>260</v>
      </c>
      <c r="C26" s="55">
        <v>179</v>
      </c>
      <c r="D26" s="55">
        <v>148</v>
      </c>
      <c r="E26" s="55">
        <v>131</v>
      </c>
      <c r="F26" s="55">
        <v>127.7118979</v>
      </c>
      <c r="G26" s="238">
        <v>123.9270869</v>
      </c>
      <c r="H26" s="238">
        <v>124.3418145</v>
      </c>
    </row>
    <row r="27" spans="1:8" ht="12.75">
      <c r="A27" s="63" t="s">
        <v>21</v>
      </c>
      <c r="B27" s="56">
        <v>148725</v>
      </c>
      <c r="C27" s="56">
        <v>167268</v>
      </c>
      <c r="D27" s="56">
        <v>156128</v>
      </c>
      <c r="E27" s="56">
        <v>173231</v>
      </c>
      <c r="F27" s="56">
        <v>200216.92145731367</v>
      </c>
      <c r="G27" s="56">
        <v>204234.86397480173</v>
      </c>
      <c r="H27" s="56">
        <v>206632.57401448837</v>
      </c>
    </row>
    <row r="28" spans="1:8" ht="12.75">
      <c r="A28" s="60" t="s">
        <v>47</v>
      </c>
      <c r="B28" s="55">
        <v>36201</v>
      </c>
      <c r="C28" s="62">
        <v>31987</v>
      </c>
      <c r="D28" s="55">
        <v>30246</v>
      </c>
      <c r="E28" s="55">
        <v>30829</v>
      </c>
      <c r="F28" s="55">
        <v>23298.093128745684</v>
      </c>
      <c r="G28" s="238">
        <v>21472.947650601214</v>
      </c>
      <c r="H28" s="238">
        <v>21316.28482756845</v>
      </c>
    </row>
    <row r="29" spans="1:8" ht="12.75">
      <c r="A29" s="60" t="s">
        <v>48</v>
      </c>
      <c r="B29" s="62">
        <v>64764</v>
      </c>
      <c r="C29" s="55">
        <v>45087</v>
      </c>
      <c r="D29" s="62">
        <v>52020</v>
      </c>
      <c r="E29" s="55">
        <v>53331</v>
      </c>
      <c r="F29" s="55">
        <v>43164.183102371724</v>
      </c>
      <c r="G29" s="238">
        <v>33771.44216850954</v>
      </c>
      <c r="H29" s="238">
        <v>33328.82270333033</v>
      </c>
    </row>
    <row r="30" spans="1:8" ht="12.75">
      <c r="A30" s="60" t="s">
        <v>49</v>
      </c>
      <c r="B30" s="55">
        <v>46891</v>
      </c>
      <c r="C30" s="55">
        <v>56081</v>
      </c>
      <c r="D30" s="55">
        <v>46143</v>
      </c>
      <c r="E30" s="55">
        <v>57813</v>
      </c>
      <c r="F30" s="55">
        <v>51541.870431773845</v>
      </c>
      <c r="G30" s="238">
        <v>49098.434907929906</v>
      </c>
      <c r="H30" s="238">
        <v>50493.24978928799</v>
      </c>
    </row>
    <row r="31" spans="1:8" ht="12.75">
      <c r="A31" s="60" t="s">
        <v>153</v>
      </c>
      <c r="B31" s="62">
        <v>15284</v>
      </c>
      <c r="C31" s="55">
        <v>33342</v>
      </c>
      <c r="D31" s="55">
        <v>63213</v>
      </c>
      <c r="E31" s="55">
        <v>65579</v>
      </c>
      <c r="F31" s="55">
        <v>63514.00856449</v>
      </c>
      <c r="G31" s="238">
        <v>56220.80398449</v>
      </c>
      <c r="H31" s="238">
        <v>58446.50529015</v>
      </c>
    </row>
    <row r="32" spans="1:8" ht="12.75">
      <c r="A32" s="60" t="s">
        <v>156</v>
      </c>
      <c r="B32" s="62">
        <v>8103</v>
      </c>
      <c r="C32" s="55">
        <v>5811</v>
      </c>
      <c r="D32" s="62">
        <v>5929</v>
      </c>
      <c r="E32" s="55">
        <v>5976</v>
      </c>
      <c r="F32" s="55">
        <v>6618.89767531601</v>
      </c>
      <c r="G32" s="238">
        <v>6305.82123207649</v>
      </c>
      <c r="H32" s="238">
        <v>21.81810354</v>
      </c>
    </row>
    <row r="33" spans="1:8" ht="12.75">
      <c r="A33" s="60" t="s">
        <v>205</v>
      </c>
      <c r="B33" s="62"/>
      <c r="C33" s="55">
        <v>2738</v>
      </c>
      <c r="D33" s="55">
        <v>2447</v>
      </c>
      <c r="E33" s="55">
        <v>3788</v>
      </c>
      <c r="F33" s="55">
        <v>4453.26627362</v>
      </c>
      <c r="G33" s="238">
        <v>2721.14712756</v>
      </c>
      <c r="H33" s="238">
        <v>2696.5758827</v>
      </c>
    </row>
    <row r="34" spans="1:8" ht="14.25" customHeight="1">
      <c r="A34" s="63" t="s">
        <v>22</v>
      </c>
      <c r="B34" s="56">
        <v>171243</v>
      </c>
      <c r="C34" s="56">
        <v>175046</v>
      </c>
      <c r="D34" s="56">
        <v>199998</v>
      </c>
      <c r="E34" s="56">
        <v>217316</v>
      </c>
      <c r="F34" s="56">
        <v>192590.31917631725</v>
      </c>
      <c r="G34" s="56">
        <v>169590.59707116714</v>
      </c>
      <c r="H34" s="56">
        <v>166303.25659657677</v>
      </c>
    </row>
    <row r="35" spans="1:8" ht="12" customHeight="1">
      <c r="A35" s="64" t="s">
        <v>50</v>
      </c>
      <c r="B35" s="57">
        <v>12</v>
      </c>
      <c r="C35" s="57">
        <v>263</v>
      </c>
      <c r="D35" s="57">
        <v>320</v>
      </c>
      <c r="E35" s="57">
        <v>323</v>
      </c>
      <c r="F35" s="57">
        <v>271.805767</v>
      </c>
      <c r="G35" s="240">
        <v>261.17311</v>
      </c>
      <c r="H35" s="240">
        <v>256.643433</v>
      </c>
    </row>
    <row r="36" spans="1:8" ht="12.75">
      <c r="A36" s="65" t="s">
        <v>150</v>
      </c>
      <c r="B36" s="57">
        <v>234</v>
      </c>
      <c r="C36" s="57">
        <v>242</v>
      </c>
      <c r="D36" s="57">
        <v>243</v>
      </c>
      <c r="E36" s="57">
        <v>561</v>
      </c>
      <c r="F36" s="57">
        <v>8656.45348735</v>
      </c>
      <c r="G36" s="240">
        <v>9305.78144145</v>
      </c>
      <c r="H36" s="240">
        <v>9371.88021</v>
      </c>
    </row>
    <row r="37" spans="1:8" ht="12" customHeight="1">
      <c r="A37" s="65" t="s">
        <v>54</v>
      </c>
      <c r="B37" s="57">
        <v>45382</v>
      </c>
      <c r="C37" s="57">
        <v>45686</v>
      </c>
      <c r="D37" s="57">
        <v>56701</v>
      </c>
      <c r="E37" s="57">
        <v>72036</v>
      </c>
      <c r="F37" s="57">
        <v>114634.05948210231</v>
      </c>
      <c r="G37" s="240">
        <v>117681.76039812338</v>
      </c>
      <c r="H37" s="240">
        <v>119734.91919758554</v>
      </c>
    </row>
    <row r="38" spans="1:8" ht="12.75">
      <c r="A38" s="65" t="s">
        <v>167</v>
      </c>
      <c r="B38" s="57"/>
      <c r="C38" s="57">
        <v>9094</v>
      </c>
      <c r="D38" s="57">
        <v>10038</v>
      </c>
      <c r="E38" s="57">
        <v>12300</v>
      </c>
      <c r="F38" s="57">
        <v>23732.3398257056</v>
      </c>
      <c r="G38" s="240">
        <v>24756.08526201162</v>
      </c>
      <c r="H38" s="240">
        <v>26433.03349918771</v>
      </c>
    </row>
    <row r="39" spans="1:8" ht="12.75">
      <c r="A39" s="65" t="s">
        <v>168</v>
      </c>
      <c r="B39" s="57">
        <v>157</v>
      </c>
      <c r="C39" s="57">
        <v>5016</v>
      </c>
      <c r="D39" s="57">
        <v>5890</v>
      </c>
      <c r="E39" s="57">
        <v>6307</v>
      </c>
      <c r="F39" s="57">
        <v>2060.98324071434</v>
      </c>
      <c r="G39" s="240">
        <v>2266.90673643001</v>
      </c>
      <c r="H39" s="240">
        <v>1178.13490073914</v>
      </c>
    </row>
    <row r="40" spans="1:8" ht="12.75">
      <c r="A40" s="65" t="s">
        <v>165</v>
      </c>
      <c r="B40" s="57">
        <v>13477</v>
      </c>
      <c r="C40" s="57">
        <v>11963</v>
      </c>
      <c r="D40" s="57">
        <v>11631</v>
      </c>
      <c r="E40" s="57">
        <v>13388</v>
      </c>
      <c r="F40" s="57">
        <v>17697.9984872</v>
      </c>
      <c r="G40" s="240">
        <v>18832.99249055</v>
      </c>
      <c r="H40" s="240">
        <v>19437.3639736</v>
      </c>
    </row>
    <row r="41" spans="1:8" ht="12.75">
      <c r="A41" s="155" t="s">
        <v>178</v>
      </c>
      <c r="B41" s="57"/>
      <c r="C41" s="156">
        <v>156</v>
      </c>
      <c r="D41" s="156">
        <v>187</v>
      </c>
      <c r="E41" s="156">
        <v>189</v>
      </c>
      <c r="F41" s="156">
        <v>68.460249</v>
      </c>
      <c r="G41" s="241">
        <v>66.235848</v>
      </c>
      <c r="H41" s="241">
        <v>62.470528</v>
      </c>
    </row>
    <row r="42" spans="1:8" ht="12.75">
      <c r="A42" s="66"/>
      <c r="B42" s="58">
        <v>607966</v>
      </c>
      <c r="C42" s="59">
        <v>691521</v>
      </c>
      <c r="D42" s="59">
        <v>751016</v>
      </c>
      <c r="E42" s="59">
        <v>822469</v>
      </c>
      <c r="F42" s="59">
        <v>914115.9058936095</v>
      </c>
      <c r="G42" s="242">
        <v>898953.8257170789</v>
      </c>
      <c r="H42" s="242">
        <v>908753.5195535497</v>
      </c>
    </row>
    <row r="43" spans="1:6" ht="12.75" customHeight="1" thickBot="1">
      <c r="A43" s="3"/>
      <c r="B43" s="33"/>
      <c r="C43" s="33"/>
      <c r="D43" s="33"/>
      <c r="E43" s="33"/>
      <c r="F43" s="33"/>
    </row>
    <row r="44" spans="1:8" ht="12.75">
      <c r="A44" s="35" t="s">
        <v>229</v>
      </c>
      <c r="B44" s="36"/>
      <c r="C44" s="37"/>
      <c r="D44" s="37"/>
      <c r="E44" s="37"/>
      <c r="F44" s="10"/>
      <c r="G44" s="10"/>
      <c r="H44" s="10"/>
    </row>
    <row r="45" spans="2:7" ht="12.75">
      <c r="B45" s="10"/>
      <c r="C45" s="10"/>
      <c r="D45" s="10"/>
      <c r="E45" s="10"/>
      <c r="F45" s="10"/>
      <c r="G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6" ht="12.75">
      <c r="B47" s="10"/>
      <c r="C47" s="10"/>
      <c r="D47" s="10"/>
      <c r="E47" s="10"/>
      <c r="F47" s="10"/>
    </row>
    <row r="48" ht="12.75">
      <c r="E48" s="10"/>
    </row>
    <row r="50" ht="12.75">
      <c r="G50" s="183"/>
    </row>
    <row r="52" ht="12.75">
      <c r="G52" s="253"/>
    </row>
    <row r="54" ht="12.75">
      <c r="G54" s="252"/>
    </row>
    <row r="55" ht="12.75">
      <c r="G55" s="183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B52" sqref="B52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8515625" style="1" customWidth="1"/>
    <col min="5" max="5" width="11.140625" style="32" customWidth="1"/>
    <col min="6" max="6" width="12.28125" style="191" customWidth="1"/>
    <col min="7" max="7" width="10.7109375" style="191" customWidth="1"/>
    <col min="8" max="9" width="12.28125" style="191" customWidth="1"/>
    <col min="10" max="10" width="8.57421875" style="205" customWidth="1"/>
    <col min="11" max="11" width="36.00390625" style="54" customWidth="1"/>
    <col min="12" max="12" width="12.28125" style="1" customWidth="1"/>
    <col min="13" max="13" width="12.8515625" style="1" customWidth="1"/>
    <col min="14" max="14" width="11.28125" style="1" customWidth="1"/>
    <col min="15" max="15" width="12.140625" style="1" customWidth="1"/>
    <col min="16" max="16" width="11.28125" style="1" customWidth="1"/>
    <col min="17" max="17" width="10.7109375" style="1" customWidth="1"/>
    <col min="18" max="18" width="11.421875" style="1" customWidth="1"/>
    <col min="19" max="19" width="10.7109375" style="1" customWidth="1"/>
    <col min="20" max="16384" width="11.421875" style="1" customWidth="1"/>
  </cols>
  <sheetData>
    <row r="1" spans="1:19" ht="31.5" customHeight="1">
      <c r="A1" s="262" t="s">
        <v>189</v>
      </c>
      <c r="B1" s="262"/>
      <c r="C1" s="262"/>
      <c r="D1" s="262"/>
      <c r="E1" s="262"/>
      <c r="F1" s="264"/>
      <c r="G1" s="264"/>
      <c r="H1" s="264"/>
      <c r="I1" s="265"/>
      <c r="K1" s="261" t="s">
        <v>204</v>
      </c>
      <c r="L1" s="262"/>
      <c r="M1" s="262"/>
      <c r="N1" s="262"/>
      <c r="O1" s="262"/>
      <c r="P1" s="263"/>
      <c r="Q1" s="263"/>
      <c r="R1" s="263"/>
      <c r="S1" s="260"/>
    </row>
    <row r="2" spans="1:19" ht="13.5">
      <c r="A2" s="88" t="s">
        <v>131</v>
      </c>
      <c r="B2" s="89">
        <v>2013</v>
      </c>
      <c r="C2" s="89">
        <v>2014</v>
      </c>
      <c r="D2" s="142">
        <v>2015</v>
      </c>
      <c r="E2" s="142">
        <v>2016</v>
      </c>
      <c r="F2" s="142">
        <v>2017</v>
      </c>
      <c r="G2" s="52" t="s">
        <v>240</v>
      </c>
      <c r="H2" s="168" t="s">
        <v>242</v>
      </c>
      <c r="I2" s="168" t="s">
        <v>238</v>
      </c>
      <c r="J2" s="206"/>
      <c r="K2" s="88" t="s">
        <v>131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240</v>
      </c>
      <c r="R2" s="168" t="s">
        <v>242</v>
      </c>
      <c r="S2" s="168" t="s">
        <v>238</v>
      </c>
    </row>
    <row r="3" spans="1:19" ht="14.25" customHeight="1">
      <c r="A3" s="90" t="s">
        <v>32</v>
      </c>
      <c r="B3" s="82">
        <v>-530</v>
      </c>
      <c r="C3" s="82">
        <v>2924</v>
      </c>
      <c r="D3" s="93">
        <v>2907</v>
      </c>
      <c r="E3" s="93">
        <v>-3558</v>
      </c>
      <c r="F3" s="82">
        <v>1083.26682834999</v>
      </c>
      <c r="G3" s="93">
        <v>130.94745455</v>
      </c>
      <c r="H3" s="93">
        <v>-109.01179267</v>
      </c>
      <c r="I3" s="93">
        <v>2219.85759868</v>
      </c>
      <c r="J3" s="206"/>
      <c r="K3" s="169" t="s">
        <v>32</v>
      </c>
      <c r="L3" s="82">
        <v>-972.366883</v>
      </c>
      <c r="M3" s="82">
        <f>C3-'1.4 Udbytter'!C3</f>
        <v>1349</v>
      </c>
      <c r="N3" s="82">
        <v>-506</v>
      </c>
      <c r="O3" s="82">
        <v>-8602</v>
      </c>
      <c r="P3" s="82">
        <v>-2868.1938657500095</v>
      </c>
      <c r="Q3" s="82">
        <v>102.36920255000001</v>
      </c>
      <c r="R3" s="82">
        <v>-109.01179267</v>
      </c>
      <c r="S3" s="82">
        <v>-1721.2159949200004</v>
      </c>
    </row>
    <row r="4" spans="1:19" ht="14.25" customHeight="1">
      <c r="A4" s="186" t="s">
        <v>200</v>
      </c>
      <c r="B4" s="73">
        <v>313</v>
      </c>
      <c r="C4" s="73">
        <v>-563</v>
      </c>
      <c r="D4" s="144">
        <v>-120</v>
      </c>
      <c r="E4" s="144">
        <v>-58</v>
      </c>
      <c r="F4" s="73">
        <v>-39.469505</v>
      </c>
      <c r="G4" s="144">
        <v>-1.477283</v>
      </c>
      <c r="H4" s="144">
        <v>0.010422</v>
      </c>
      <c r="I4" s="144">
        <v>-6.281211</v>
      </c>
      <c r="J4" s="207"/>
      <c r="K4" s="187" t="s">
        <v>200</v>
      </c>
      <c r="L4" s="73"/>
      <c r="M4" s="73">
        <f>C4-'1.4 Udbytter'!C4</f>
        <v>-669</v>
      </c>
      <c r="N4" s="73">
        <v>-140</v>
      </c>
      <c r="O4" s="73">
        <v>-59</v>
      </c>
      <c r="P4" s="73">
        <v>-39.469505</v>
      </c>
      <c r="Q4" s="73">
        <v>-4.286613</v>
      </c>
      <c r="R4" s="73">
        <v>0.010422</v>
      </c>
      <c r="S4" s="73">
        <v>-9.090541</v>
      </c>
    </row>
    <row r="5" spans="1:19" s="4" customFormat="1" ht="13.5">
      <c r="A5" s="91" t="s">
        <v>33</v>
      </c>
      <c r="B5" s="74">
        <v>-18</v>
      </c>
      <c r="C5" s="74">
        <v>0</v>
      </c>
      <c r="D5" s="143">
        <v>0</v>
      </c>
      <c r="E5" s="143">
        <v>0</v>
      </c>
      <c r="F5" s="74">
        <v>0</v>
      </c>
      <c r="G5" s="143">
        <v>0</v>
      </c>
      <c r="H5" s="143">
        <v>0</v>
      </c>
      <c r="I5" s="143">
        <v>0</v>
      </c>
      <c r="J5" s="206"/>
      <c r="K5" s="170" t="s">
        <v>33</v>
      </c>
      <c r="L5" s="74">
        <v>-17.522666</v>
      </c>
      <c r="M5" s="74">
        <f>C5-'1.4 Udbytter'!C5</f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</row>
    <row r="6" spans="1:19" ht="13.5">
      <c r="A6" s="91" t="s">
        <v>51</v>
      </c>
      <c r="B6" s="74">
        <v>1359</v>
      </c>
      <c r="C6" s="74">
        <v>-713</v>
      </c>
      <c r="D6" s="143">
        <v>-5403</v>
      </c>
      <c r="E6" s="143">
        <v>1108</v>
      </c>
      <c r="F6" s="74">
        <v>3524.8513864878178</v>
      </c>
      <c r="G6" s="143">
        <v>231.74763805</v>
      </c>
      <c r="H6" s="143">
        <v>3616.915879470512</v>
      </c>
      <c r="I6" s="143">
        <v>4565.690507945536</v>
      </c>
      <c r="J6" s="206"/>
      <c r="K6" s="170" t="s">
        <v>51</v>
      </c>
      <c r="L6" s="74">
        <v>565.2268079999999</v>
      </c>
      <c r="M6" s="74">
        <f>C6-'1.4 Udbytter'!C6</f>
        <v>-1530</v>
      </c>
      <c r="N6" s="74">
        <v>-6109</v>
      </c>
      <c r="O6" s="74">
        <v>-620</v>
      </c>
      <c r="P6" s="74">
        <v>2834.8729614878175</v>
      </c>
      <c r="Q6" s="74">
        <v>114.06323805000001</v>
      </c>
      <c r="R6" s="74">
        <v>3616.915879470512</v>
      </c>
      <c r="S6" s="74">
        <v>3333.7795228455366</v>
      </c>
    </row>
    <row r="7" spans="1:19" ht="13.5">
      <c r="A7" s="91" t="s">
        <v>34</v>
      </c>
      <c r="B7" s="74">
        <v>-208</v>
      </c>
      <c r="C7" s="74">
        <v>-67</v>
      </c>
      <c r="D7" s="143">
        <v>-121</v>
      </c>
      <c r="E7" s="143">
        <v>-165</v>
      </c>
      <c r="F7" s="74">
        <v>46.65282103</v>
      </c>
      <c r="G7" s="143">
        <v>-28.467886</v>
      </c>
      <c r="H7" s="143">
        <v>-2.68686</v>
      </c>
      <c r="I7" s="143">
        <v>-26.77555351</v>
      </c>
      <c r="J7" s="206"/>
      <c r="K7" s="170" t="s">
        <v>34</v>
      </c>
      <c r="L7" s="74">
        <v>-237.780339</v>
      </c>
      <c r="M7" s="74">
        <f>C7-'1.4 Udbytter'!C7</f>
        <v>-89</v>
      </c>
      <c r="N7" s="74">
        <v>-262</v>
      </c>
      <c r="O7" s="74">
        <v>-302</v>
      </c>
      <c r="P7" s="74">
        <v>22.12147973</v>
      </c>
      <c r="Q7" s="74">
        <v>-40.54061</v>
      </c>
      <c r="R7" s="74">
        <v>-2.68686</v>
      </c>
      <c r="S7" s="74">
        <v>-128.78959371</v>
      </c>
    </row>
    <row r="8" spans="1:19" ht="13.5">
      <c r="A8" s="91" t="s">
        <v>35</v>
      </c>
      <c r="B8" s="74">
        <v>-647</v>
      </c>
      <c r="C8" s="74">
        <v>-1117</v>
      </c>
      <c r="D8" s="143">
        <v>1193</v>
      </c>
      <c r="E8" s="143">
        <v>-931</v>
      </c>
      <c r="F8" s="74">
        <v>3305.0528049123</v>
      </c>
      <c r="G8" s="143">
        <v>66.30398316</v>
      </c>
      <c r="H8" s="143">
        <v>-335.73374115</v>
      </c>
      <c r="I8" s="143">
        <v>845.946198772733</v>
      </c>
      <c r="J8" s="206"/>
      <c r="K8" s="170" t="s">
        <v>35</v>
      </c>
      <c r="L8" s="74">
        <v>-937.106621</v>
      </c>
      <c r="M8" s="74">
        <f>C8-'1.4 Udbytter'!C8</f>
        <v>-1231</v>
      </c>
      <c r="N8" s="74">
        <v>988</v>
      </c>
      <c r="O8" s="74">
        <v>-1974</v>
      </c>
      <c r="P8" s="74">
        <v>2614.8115872123</v>
      </c>
      <c r="Q8" s="74">
        <v>66.30398316</v>
      </c>
      <c r="R8" s="74">
        <v>-335.73374115</v>
      </c>
      <c r="S8" s="74">
        <v>-748.7898995272668</v>
      </c>
    </row>
    <row r="9" spans="1:19" ht="13.5">
      <c r="A9" s="91" t="s">
        <v>36</v>
      </c>
      <c r="B9" s="74">
        <v>592</v>
      </c>
      <c r="C9" s="74">
        <v>-823</v>
      </c>
      <c r="D9" s="143">
        <v>47</v>
      </c>
      <c r="E9" s="143">
        <v>1390</v>
      </c>
      <c r="F9" s="74">
        <v>-107.51657317</v>
      </c>
      <c r="G9" s="143">
        <v>61.20266798</v>
      </c>
      <c r="H9" s="143">
        <v>48.18284892</v>
      </c>
      <c r="I9" s="143">
        <v>896.97646071</v>
      </c>
      <c r="J9" s="206"/>
      <c r="K9" s="170" t="s">
        <v>36</v>
      </c>
      <c r="L9" s="74">
        <v>108.872207</v>
      </c>
      <c r="M9" s="74">
        <f>C9-'1.4 Udbytter'!C9</f>
        <v>-1012</v>
      </c>
      <c r="N9" s="74">
        <v>-424</v>
      </c>
      <c r="O9" s="74">
        <v>515</v>
      </c>
      <c r="P9" s="74">
        <v>-388.93744537</v>
      </c>
      <c r="Q9" s="74">
        <v>-15.353661020000004</v>
      </c>
      <c r="R9" s="74">
        <v>48.18284892</v>
      </c>
      <c r="S9" s="74">
        <v>-30.858758590000093</v>
      </c>
    </row>
    <row r="10" spans="1:19" ht="13.5">
      <c r="A10" s="91" t="s">
        <v>37</v>
      </c>
      <c r="B10" s="74">
        <v>12355</v>
      </c>
      <c r="C10" s="73">
        <v>24088</v>
      </c>
      <c r="D10" s="144">
        <v>13122</v>
      </c>
      <c r="E10" s="144">
        <v>25632</v>
      </c>
      <c r="F10" s="73">
        <v>7789.7946921555385</v>
      </c>
      <c r="G10" s="144">
        <v>2546.97863343499</v>
      </c>
      <c r="H10" s="144">
        <v>-12250.851087200928</v>
      </c>
      <c r="I10" s="144">
        <v>7361.938406879873</v>
      </c>
      <c r="J10" s="206"/>
      <c r="K10" s="170" t="s">
        <v>37</v>
      </c>
      <c r="L10" s="74">
        <v>10894</v>
      </c>
      <c r="M10" s="74">
        <f>C10-'1.4 Udbytter'!C10</f>
        <v>21585</v>
      </c>
      <c r="N10" s="73">
        <v>7424</v>
      </c>
      <c r="O10" s="74">
        <v>11333</v>
      </c>
      <c r="P10" s="74">
        <v>-1107.6929854444634</v>
      </c>
      <c r="Q10" s="73">
        <v>2434.2516724349903</v>
      </c>
      <c r="R10" s="74">
        <v>-12250.851087200928</v>
      </c>
      <c r="S10" s="74">
        <v>-6243.658587620127</v>
      </c>
    </row>
    <row r="11" spans="1:19" ht="13.5">
      <c r="A11" s="91" t="s">
        <v>38</v>
      </c>
      <c r="B11" s="74">
        <v>-26</v>
      </c>
      <c r="C11" s="74">
        <v>-254</v>
      </c>
      <c r="D11" s="143">
        <v>394</v>
      </c>
      <c r="E11" s="143">
        <v>-7</v>
      </c>
      <c r="F11" s="74">
        <v>47.5098971</v>
      </c>
      <c r="G11" s="143">
        <v>-0.42912</v>
      </c>
      <c r="H11" s="143">
        <v>-2.98753</v>
      </c>
      <c r="I11" s="143">
        <v>-188.35919746</v>
      </c>
      <c r="J11" s="206"/>
      <c r="K11" s="170" t="s">
        <v>38</v>
      </c>
      <c r="L11" s="74">
        <v>-75.616111</v>
      </c>
      <c r="M11" s="74">
        <f>C11-'1.4 Udbytter'!C11</f>
        <v>-293</v>
      </c>
      <c r="N11" s="74">
        <v>111</v>
      </c>
      <c r="O11" s="74">
        <v>-259</v>
      </c>
      <c r="P11" s="74">
        <v>47.5098971</v>
      </c>
      <c r="Q11" s="74">
        <v>-0.42912</v>
      </c>
      <c r="R11" s="74">
        <v>-2.98753</v>
      </c>
      <c r="S11" s="74">
        <v>-280.11008126</v>
      </c>
    </row>
    <row r="12" spans="1:19" ht="13.5">
      <c r="A12" s="91" t="s">
        <v>52</v>
      </c>
      <c r="B12" s="74">
        <v>-195</v>
      </c>
      <c r="C12" s="74">
        <v>2</v>
      </c>
      <c r="D12" s="143">
        <v>11</v>
      </c>
      <c r="E12" s="143">
        <v>-496</v>
      </c>
      <c r="F12" s="74">
        <v>218.9503924</v>
      </c>
      <c r="G12" s="143">
        <v>16.44953301</v>
      </c>
      <c r="H12" s="143">
        <v>27.809085</v>
      </c>
      <c r="I12" s="143">
        <v>175.6361942</v>
      </c>
      <c r="J12" s="206"/>
      <c r="K12" s="170" t="s">
        <v>52</v>
      </c>
      <c r="L12" s="74">
        <v>-202.239627</v>
      </c>
      <c r="M12" s="74">
        <f>C12-'1.4 Udbytter'!C12</f>
        <v>2</v>
      </c>
      <c r="N12" s="74">
        <v>11</v>
      </c>
      <c r="O12" s="74">
        <v>-496</v>
      </c>
      <c r="P12" s="74">
        <v>93.9226038</v>
      </c>
      <c r="Q12" s="74">
        <v>16.44953301</v>
      </c>
      <c r="R12" s="74">
        <v>27.809085</v>
      </c>
      <c r="S12" s="74">
        <v>-99.12374579999997</v>
      </c>
    </row>
    <row r="13" spans="1:19" ht="13.5">
      <c r="A13" s="91" t="s">
        <v>39</v>
      </c>
      <c r="B13" s="74">
        <v>1603</v>
      </c>
      <c r="C13" s="74">
        <v>-496</v>
      </c>
      <c r="D13" s="143">
        <v>-905</v>
      </c>
      <c r="E13" s="143">
        <v>-311</v>
      </c>
      <c r="F13" s="74">
        <v>432.31680353</v>
      </c>
      <c r="G13" s="143">
        <v>-5.15989206</v>
      </c>
      <c r="H13" s="143">
        <v>-73.61026193</v>
      </c>
      <c r="I13" s="143">
        <v>-247.92618804</v>
      </c>
      <c r="J13" s="206"/>
      <c r="K13" s="170" t="s">
        <v>39</v>
      </c>
      <c r="L13" s="74">
        <v>1594.496946</v>
      </c>
      <c r="M13" s="74">
        <f>C13-'1.4 Udbytter'!C13</f>
        <v>-505</v>
      </c>
      <c r="N13" s="74">
        <v>-914</v>
      </c>
      <c r="O13" s="74">
        <v>-330</v>
      </c>
      <c r="P13" s="74">
        <v>420.13895213</v>
      </c>
      <c r="Q13" s="74">
        <v>-5.15989206</v>
      </c>
      <c r="R13" s="74">
        <v>-73.61026193</v>
      </c>
      <c r="S13" s="74">
        <v>-509.61790184</v>
      </c>
    </row>
    <row r="14" spans="1:19" ht="13.5">
      <c r="A14" s="91" t="s">
        <v>40</v>
      </c>
      <c r="B14" s="74">
        <v>-554</v>
      </c>
      <c r="C14" s="74">
        <v>-679</v>
      </c>
      <c r="D14" s="143">
        <v>-521</v>
      </c>
      <c r="E14" s="143">
        <v>-76</v>
      </c>
      <c r="F14" s="74">
        <v>-153.54450201</v>
      </c>
      <c r="G14" s="143">
        <v>11.592618</v>
      </c>
      <c r="H14" s="143">
        <v>8.573526</v>
      </c>
      <c r="I14" s="143">
        <v>217.24172203</v>
      </c>
      <c r="J14" s="206"/>
      <c r="K14" s="170" t="s">
        <v>40</v>
      </c>
      <c r="L14" s="74">
        <v>-665.731475</v>
      </c>
      <c r="M14" s="74">
        <f>C14-'1.4 Udbytter'!C14</f>
        <v>-730</v>
      </c>
      <c r="N14" s="74">
        <v>-619</v>
      </c>
      <c r="O14" s="74">
        <v>-324</v>
      </c>
      <c r="P14" s="74">
        <v>-200.83202841</v>
      </c>
      <c r="Q14" s="74">
        <v>11.592618</v>
      </c>
      <c r="R14" s="74">
        <v>8.573526</v>
      </c>
      <c r="S14" s="74">
        <v>53.05051733000002</v>
      </c>
    </row>
    <row r="15" spans="1:19" ht="13.5">
      <c r="A15" s="91" t="s">
        <v>41</v>
      </c>
      <c r="B15" s="74">
        <v>-524</v>
      </c>
      <c r="C15" s="74">
        <v>-56</v>
      </c>
      <c r="D15" s="143">
        <v>-1</v>
      </c>
      <c r="E15" s="143">
        <v>45</v>
      </c>
      <c r="F15" s="74">
        <v>571.57513654</v>
      </c>
      <c r="G15" s="143">
        <v>16.13569804</v>
      </c>
      <c r="H15" s="143">
        <v>31.93518792</v>
      </c>
      <c r="I15" s="143">
        <v>111.99591379</v>
      </c>
      <c r="J15" s="206"/>
      <c r="K15" s="170" t="s">
        <v>41</v>
      </c>
      <c r="L15" s="74">
        <v>-523.876636</v>
      </c>
      <c r="M15" s="74">
        <f>C15-'1.4 Udbytter'!C15</f>
        <v>-83</v>
      </c>
      <c r="N15" s="74">
        <v>-30</v>
      </c>
      <c r="O15" s="74">
        <v>1</v>
      </c>
      <c r="P15" s="74">
        <v>531.92832954</v>
      </c>
      <c r="Q15" s="74">
        <v>16.13569804</v>
      </c>
      <c r="R15" s="74">
        <v>31.93518792</v>
      </c>
      <c r="S15" s="74">
        <v>16.54281189000001</v>
      </c>
    </row>
    <row r="16" spans="1:19" ht="13.5">
      <c r="A16" s="91" t="s">
        <v>42</v>
      </c>
      <c r="B16" s="74">
        <v>-460</v>
      </c>
      <c r="C16" s="74">
        <v>-564</v>
      </c>
      <c r="D16" s="143">
        <v>-515</v>
      </c>
      <c r="E16" s="143">
        <v>-117</v>
      </c>
      <c r="F16" s="74">
        <v>-63.92109458</v>
      </c>
      <c r="G16" s="143">
        <v>-0.49922759</v>
      </c>
      <c r="H16" s="143">
        <v>-5.72847728</v>
      </c>
      <c r="I16" s="143">
        <v>-35.69401273</v>
      </c>
      <c r="J16" s="206"/>
      <c r="K16" s="170" t="s">
        <v>42</v>
      </c>
      <c r="L16" s="74">
        <v>-676.451539</v>
      </c>
      <c r="M16" s="74">
        <f>C16-'1.4 Udbytter'!C16</f>
        <v>-620</v>
      </c>
      <c r="N16" s="74">
        <v>-528</v>
      </c>
      <c r="O16" s="74">
        <v>-117</v>
      </c>
      <c r="P16" s="74">
        <v>-63.92109458</v>
      </c>
      <c r="Q16" s="74">
        <v>-0.49922759</v>
      </c>
      <c r="R16" s="74">
        <v>-5.72847728</v>
      </c>
      <c r="S16" s="74">
        <v>-56.00084873</v>
      </c>
    </row>
    <row r="17" spans="1:19" ht="13.5">
      <c r="A17" s="91" t="s">
        <v>43</v>
      </c>
      <c r="B17" s="74">
        <v>-3395</v>
      </c>
      <c r="C17" s="73">
        <v>622</v>
      </c>
      <c r="D17" s="144">
        <v>-296</v>
      </c>
      <c r="E17" s="144">
        <v>1759</v>
      </c>
      <c r="F17" s="73">
        <v>-5161.60370301</v>
      </c>
      <c r="G17" s="144">
        <v>341.57931418</v>
      </c>
      <c r="H17" s="144">
        <v>-267.96644052</v>
      </c>
      <c r="I17" s="144">
        <v>-559.48981913</v>
      </c>
      <c r="J17" s="206"/>
      <c r="K17" s="170" t="s">
        <v>43</v>
      </c>
      <c r="L17" s="74">
        <v>-3757.691371</v>
      </c>
      <c r="M17" s="74">
        <f>C17-'1.4 Udbytter'!C17</f>
        <v>-106</v>
      </c>
      <c r="N17" s="73">
        <v>-1412</v>
      </c>
      <c r="O17" s="74">
        <v>-1755</v>
      </c>
      <c r="P17" s="74">
        <v>-7159.55614461</v>
      </c>
      <c r="Q17" s="73">
        <v>162.48792817999998</v>
      </c>
      <c r="R17" s="74">
        <v>-267.96644052</v>
      </c>
      <c r="S17" s="74">
        <v>-2555.87636893</v>
      </c>
    </row>
    <row r="18" spans="1:19" ht="13.5">
      <c r="A18" s="91" t="s">
        <v>44</v>
      </c>
      <c r="B18" s="74">
        <v>-10</v>
      </c>
      <c r="C18" s="74">
        <v>-325</v>
      </c>
      <c r="D18" s="143">
        <v>-444</v>
      </c>
      <c r="E18" s="143">
        <v>-95</v>
      </c>
      <c r="F18" s="74">
        <v>-697.73430799</v>
      </c>
      <c r="G18" s="143">
        <v>2.335206</v>
      </c>
      <c r="H18" s="143">
        <v>-5.676359</v>
      </c>
      <c r="I18" s="143">
        <v>-5.89092561</v>
      </c>
      <c r="J18" s="206"/>
      <c r="K18" s="170" t="s">
        <v>44</v>
      </c>
      <c r="L18" s="74">
        <v>-77.221249</v>
      </c>
      <c r="M18" s="74">
        <f>C18-'1.4 Udbytter'!C18</f>
        <v>-410</v>
      </c>
      <c r="N18" s="74">
        <v>-586</v>
      </c>
      <c r="O18" s="74">
        <v>-367</v>
      </c>
      <c r="P18" s="74">
        <v>-819.2685871900001</v>
      </c>
      <c r="Q18" s="74">
        <v>-1.280405</v>
      </c>
      <c r="R18" s="74">
        <v>-5.676359</v>
      </c>
      <c r="S18" s="74">
        <v>-97.48242461</v>
      </c>
    </row>
    <row r="19" spans="1:19" s="4" customFormat="1" ht="13.5">
      <c r="A19" s="91" t="s">
        <v>45</v>
      </c>
      <c r="B19" s="74">
        <v>-164</v>
      </c>
      <c r="C19" s="74">
        <v>-383</v>
      </c>
      <c r="D19" s="143">
        <v>98</v>
      </c>
      <c r="E19" s="143">
        <v>-397</v>
      </c>
      <c r="F19" s="74">
        <v>-26.06686621</v>
      </c>
      <c r="G19" s="143">
        <v>-10.374611</v>
      </c>
      <c r="H19" s="143">
        <v>-2.27</v>
      </c>
      <c r="I19" s="143">
        <v>-73.32186148</v>
      </c>
      <c r="J19" s="206"/>
      <c r="K19" s="170" t="s">
        <v>45</v>
      </c>
      <c r="L19" s="74">
        <v>-192.913867</v>
      </c>
      <c r="M19" s="74">
        <f>C19-'1.4 Udbytter'!C19</f>
        <v>-383</v>
      </c>
      <c r="N19" s="74">
        <v>-457</v>
      </c>
      <c r="O19" s="74">
        <v>-489</v>
      </c>
      <c r="P19" s="74">
        <v>-185.95990321</v>
      </c>
      <c r="Q19" s="74">
        <v>-10.374611</v>
      </c>
      <c r="R19" s="74">
        <v>-2.27</v>
      </c>
      <c r="S19" s="74">
        <v>-104.33638248</v>
      </c>
    </row>
    <row r="20" spans="1:19" ht="13.5">
      <c r="A20" s="91" t="s">
        <v>46</v>
      </c>
      <c r="B20" s="74">
        <v>-437</v>
      </c>
      <c r="C20" s="74">
        <v>-940</v>
      </c>
      <c r="D20" s="143">
        <v>-424</v>
      </c>
      <c r="E20" s="143">
        <v>-278</v>
      </c>
      <c r="F20" s="74">
        <v>-128.933694</v>
      </c>
      <c r="G20" s="143">
        <v>-7.8481099</v>
      </c>
      <c r="H20" s="143">
        <v>-8.5667315</v>
      </c>
      <c r="I20" s="143">
        <v>12.68294025</v>
      </c>
      <c r="J20" s="206"/>
      <c r="K20" s="170" t="s">
        <v>46</v>
      </c>
      <c r="L20" s="74">
        <v>-503.665493</v>
      </c>
      <c r="M20" s="74">
        <f>C20-'1.4 Udbytter'!C20</f>
        <v>-986</v>
      </c>
      <c r="N20" s="74">
        <v>98</v>
      </c>
      <c r="O20" s="74">
        <v>-278</v>
      </c>
      <c r="P20" s="74">
        <v>-128.933694</v>
      </c>
      <c r="Q20" s="74">
        <v>-7.8481099</v>
      </c>
      <c r="R20" s="74">
        <v>-8.5667315</v>
      </c>
      <c r="S20" s="74">
        <v>-120.37748365000002</v>
      </c>
    </row>
    <row r="21" spans="1:19" ht="13.5" customHeight="1">
      <c r="A21" s="91" t="s">
        <v>169</v>
      </c>
      <c r="B21" s="74"/>
      <c r="C21" s="74">
        <v>9</v>
      </c>
      <c r="D21" s="143">
        <v>402</v>
      </c>
      <c r="E21" s="143">
        <v>1635</v>
      </c>
      <c r="F21" s="74">
        <v>2424.02380269</v>
      </c>
      <c r="G21" s="143">
        <v>75.90134407</v>
      </c>
      <c r="H21" s="143">
        <v>96.36580847</v>
      </c>
      <c r="I21" s="143">
        <v>1098.56877876</v>
      </c>
      <c r="J21" s="206"/>
      <c r="K21" s="170" t="s">
        <v>169</v>
      </c>
      <c r="L21" s="74">
        <v>0</v>
      </c>
      <c r="M21" s="74">
        <f>C21-'1.4 Udbytter'!C21</f>
        <v>9</v>
      </c>
      <c r="N21" s="74">
        <v>177</v>
      </c>
      <c r="O21" s="74">
        <v>1232</v>
      </c>
      <c r="P21" s="74">
        <v>2068.14176209</v>
      </c>
      <c r="Q21" s="74">
        <v>75.90134407</v>
      </c>
      <c r="R21" s="74">
        <v>96.36580847</v>
      </c>
      <c r="S21" s="74">
        <v>721.4384765499999</v>
      </c>
    </row>
    <row r="22" spans="1:19" ht="13.5">
      <c r="A22" s="90" t="s">
        <v>20</v>
      </c>
      <c r="B22" s="84">
        <v>9584</v>
      </c>
      <c r="C22" s="84">
        <v>17741</v>
      </c>
      <c r="D22" s="189">
        <v>6517</v>
      </c>
      <c r="E22" s="189">
        <v>28638</v>
      </c>
      <c r="F22" s="84">
        <v>11981.937490875658</v>
      </c>
      <c r="G22" s="84">
        <v>3315.9705063749907</v>
      </c>
      <c r="H22" s="84">
        <v>-9126.284730800413</v>
      </c>
      <c r="I22" s="84">
        <v>14142.93835437814</v>
      </c>
      <c r="J22" s="206"/>
      <c r="K22" s="169" t="s">
        <v>20</v>
      </c>
      <c r="L22" s="84">
        <v>5294.778966999997</v>
      </c>
      <c r="M22" s="84">
        <f>C22-'1.4 Udbytter'!C22</f>
        <v>12949</v>
      </c>
      <c r="N22" s="84">
        <v>-2672</v>
      </c>
      <c r="O22" s="84">
        <v>5711</v>
      </c>
      <c r="P22" s="84">
        <v>-1461.123814724342</v>
      </c>
      <c r="Q22" s="84">
        <v>2811.413765374991</v>
      </c>
      <c r="R22" s="84">
        <v>-9126.284730800413</v>
      </c>
      <c r="S22" s="84">
        <v>-6859.301289131854</v>
      </c>
    </row>
    <row r="23" spans="1:19" ht="13.5">
      <c r="A23" s="91" t="s">
        <v>63</v>
      </c>
      <c r="B23" s="74">
        <v>7119</v>
      </c>
      <c r="C23" s="74">
        <v>-1107</v>
      </c>
      <c r="D23" s="143">
        <v>-3665</v>
      </c>
      <c r="E23" s="143">
        <v>1754</v>
      </c>
      <c r="F23" s="74">
        <v>9534.81398273999</v>
      </c>
      <c r="G23" s="143">
        <v>813.95956236</v>
      </c>
      <c r="H23" s="143">
        <v>899.43467839</v>
      </c>
      <c r="I23" s="143">
        <v>3353.6821644</v>
      </c>
      <c r="J23" s="206"/>
      <c r="K23" s="170" t="s">
        <v>63</v>
      </c>
      <c r="L23" s="74">
        <v>5831</v>
      </c>
      <c r="M23" s="74">
        <f>C23-'1.4 Udbytter'!C23</f>
        <v>-2136</v>
      </c>
      <c r="N23" s="74">
        <v>-4468</v>
      </c>
      <c r="O23" s="74">
        <v>1432</v>
      </c>
      <c r="P23" s="74">
        <v>9151.82204758999</v>
      </c>
      <c r="Q23" s="74">
        <v>801.81883036</v>
      </c>
      <c r="R23" s="74">
        <v>899.43467839</v>
      </c>
      <c r="S23" s="74">
        <v>2906.1556015</v>
      </c>
    </row>
    <row r="24" spans="1:19" s="4" customFormat="1" ht="12" customHeight="1">
      <c r="A24" s="91" t="s">
        <v>64</v>
      </c>
      <c r="B24" s="74">
        <v>2491</v>
      </c>
      <c r="C24" s="74">
        <v>4486</v>
      </c>
      <c r="D24" s="143">
        <v>7983</v>
      </c>
      <c r="E24" s="143">
        <v>3017</v>
      </c>
      <c r="F24" s="74">
        <v>4130.39572764003</v>
      </c>
      <c r="G24" s="143">
        <v>9.50312976</v>
      </c>
      <c r="H24" s="143">
        <v>-719.95189414</v>
      </c>
      <c r="I24" s="143">
        <v>2597.58650939</v>
      </c>
      <c r="J24" s="206"/>
      <c r="K24" s="170" t="s">
        <v>64</v>
      </c>
      <c r="L24" s="74">
        <v>1395.931344</v>
      </c>
      <c r="M24" s="74">
        <f>C24-'1.4 Udbytter'!C24</f>
        <v>3723</v>
      </c>
      <c r="N24" s="74">
        <v>6784</v>
      </c>
      <c r="O24" s="74">
        <v>2125</v>
      </c>
      <c r="P24" s="74">
        <v>3041.0567701400296</v>
      </c>
      <c r="Q24" s="74">
        <v>5.91748076</v>
      </c>
      <c r="R24" s="74">
        <v>-719.95189414</v>
      </c>
      <c r="S24" s="74">
        <v>1688.11216719</v>
      </c>
    </row>
    <row r="25" spans="1:19" ht="12.75" customHeight="1">
      <c r="A25" s="91" t="s">
        <v>65</v>
      </c>
      <c r="B25" s="74">
        <v>-2133</v>
      </c>
      <c r="C25" s="74">
        <v>3429</v>
      </c>
      <c r="D25" s="143">
        <v>7106</v>
      </c>
      <c r="E25" s="143">
        <v>8098</v>
      </c>
      <c r="F25" s="74">
        <v>12329.6893751</v>
      </c>
      <c r="G25" s="143">
        <v>-626.36300608</v>
      </c>
      <c r="H25" s="143">
        <v>1489.51080441</v>
      </c>
      <c r="I25" s="143">
        <v>2544.2361338</v>
      </c>
      <c r="J25" s="206"/>
      <c r="K25" s="170" t="s">
        <v>65</v>
      </c>
      <c r="L25" s="74">
        <v>-5126</v>
      </c>
      <c r="M25" s="74">
        <f>C25-'1.4 Udbytter'!C25</f>
        <v>1575</v>
      </c>
      <c r="N25" s="74">
        <v>4509</v>
      </c>
      <c r="O25" s="74">
        <v>5954</v>
      </c>
      <c r="P25" s="74">
        <v>10696.09293145</v>
      </c>
      <c r="Q25" s="74">
        <v>-678.46320608</v>
      </c>
      <c r="R25" s="74">
        <v>1489.51080441</v>
      </c>
      <c r="S25" s="74">
        <v>1174.2368138000002</v>
      </c>
    </row>
    <row r="26" spans="1:19" ht="12" customHeight="1">
      <c r="A26" s="91" t="s">
        <v>53</v>
      </c>
      <c r="B26" s="74">
        <v>-167</v>
      </c>
      <c r="C26" s="74">
        <v>-65</v>
      </c>
      <c r="D26" s="143">
        <v>-14</v>
      </c>
      <c r="E26" s="143">
        <v>-10</v>
      </c>
      <c r="F26" s="74">
        <v>0</v>
      </c>
      <c r="G26" s="143">
        <v>0</v>
      </c>
      <c r="H26" s="143">
        <v>0</v>
      </c>
      <c r="I26" s="143">
        <v>0</v>
      </c>
      <c r="J26" s="206"/>
      <c r="K26" s="170" t="s">
        <v>53</v>
      </c>
      <c r="L26" s="74">
        <v>-205.618223</v>
      </c>
      <c r="M26" s="74">
        <f>C26-'1.4 Udbytter'!C26</f>
        <v>-90</v>
      </c>
      <c r="N26" s="74">
        <v>-37</v>
      </c>
      <c r="O26" s="74">
        <v>-23</v>
      </c>
      <c r="P26" s="74">
        <v>-6.8740299</v>
      </c>
      <c r="Q26" s="74">
        <v>0</v>
      </c>
      <c r="R26" s="74">
        <v>0</v>
      </c>
      <c r="S26" s="74">
        <v>-5.391396</v>
      </c>
    </row>
    <row r="27" spans="1:19" ht="13.5">
      <c r="A27" s="90" t="s">
        <v>21</v>
      </c>
      <c r="B27" s="84">
        <v>7310</v>
      </c>
      <c r="C27" s="84">
        <v>6743</v>
      </c>
      <c r="D27" s="189">
        <v>11410</v>
      </c>
      <c r="E27" s="189">
        <v>12859</v>
      </c>
      <c r="F27" s="84">
        <v>25994.89908548002</v>
      </c>
      <c r="G27" s="189">
        <v>197.09968603999994</v>
      </c>
      <c r="H27" s="189">
        <v>1668.9935886600001</v>
      </c>
      <c r="I27" s="189">
        <v>8495.504807590001</v>
      </c>
      <c r="J27" s="206"/>
      <c r="K27" s="169" t="s">
        <v>21</v>
      </c>
      <c r="L27" s="84">
        <v>1895.3131210000001</v>
      </c>
      <c r="M27" s="84">
        <f>C27-'1.4 Udbytter'!C27</f>
        <v>3072</v>
      </c>
      <c r="N27" s="84">
        <v>6788</v>
      </c>
      <c r="O27" s="84">
        <v>9488</v>
      </c>
      <c r="P27" s="84">
        <v>22882.09771928002</v>
      </c>
      <c r="Q27" s="84">
        <v>129.27310503999993</v>
      </c>
      <c r="R27" s="84">
        <v>1668.9935886600001</v>
      </c>
      <c r="S27" s="84">
        <v>5763.113186490002</v>
      </c>
    </row>
    <row r="28" spans="1:19" ht="13.5" customHeight="1">
      <c r="A28" s="91" t="s">
        <v>47</v>
      </c>
      <c r="B28" s="74">
        <v>623</v>
      </c>
      <c r="C28" s="74">
        <v>-5291</v>
      </c>
      <c r="D28" s="143">
        <v>2179</v>
      </c>
      <c r="E28" s="143">
        <v>-287</v>
      </c>
      <c r="F28" s="74">
        <v>-7326.540544208872</v>
      </c>
      <c r="G28" s="143">
        <v>-347.61193692836065</v>
      </c>
      <c r="H28" s="143">
        <v>-154.2338761235241</v>
      </c>
      <c r="I28" s="143">
        <v>-875.1086238327472</v>
      </c>
      <c r="J28" s="206"/>
      <c r="K28" s="170" t="s">
        <v>47</v>
      </c>
      <c r="L28" s="74">
        <v>-614.864609</v>
      </c>
      <c r="M28" s="74">
        <f>C28-'1.4 Udbytter'!C28</f>
        <v>-6710</v>
      </c>
      <c r="N28" s="74">
        <v>1165</v>
      </c>
      <c r="O28" s="74">
        <v>-1034</v>
      </c>
      <c r="P28" s="74">
        <v>-7789.139129821702</v>
      </c>
      <c r="Q28" s="74">
        <v>-351.59358992836064</v>
      </c>
      <c r="R28" s="74">
        <v>-154.2338761235241</v>
      </c>
      <c r="S28" s="74">
        <v>-1701.5656305509947</v>
      </c>
    </row>
    <row r="29" spans="1:19" s="4" customFormat="1" ht="13.5">
      <c r="A29" s="91" t="s">
        <v>48</v>
      </c>
      <c r="B29" s="74">
        <v>8980</v>
      </c>
      <c r="C29" s="74">
        <v>-4448</v>
      </c>
      <c r="D29" s="143">
        <v>10529</v>
      </c>
      <c r="E29" s="143">
        <v>-4259</v>
      </c>
      <c r="F29" s="74">
        <v>-12347.115314796143</v>
      </c>
      <c r="G29" s="143">
        <v>-957.9244996122915</v>
      </c>
      <c r="H29" s="143">
        <v>-157.52214270300848</v>
      </c>
      <c r="I29" s="143">
        <v>-6612.499109337767</v>
      </c>
      <c r="J29" s="206"/>
      <c r="K29" s="170" t="s">
        <v>48</v>
      </c>
      <c r="L29" s="74">
        <v>5211.417857</v>
      </c>
      <c r="M29" s="74">
        <f>C29-'1.4 Udbytter'!C29</f>
        <v>-7361</v>
      </c>
      <c r="N29" s="74">
        <v>9521</v>
      </c>
      <c r="O29" s="74">
        <v>-4596</v>
      </c>
      <c r="P29" s="74">
        <v>-13455.720194046144</v>
      </c>
      <c r="Q29" s="74">
        <v>-1279.1460676122915</v>
      </c>
      <c r="R29" s="74">
        <v>-157.52214270300848</v>
      </c>
      <c r="S29" s="74">
        <v>-9197.692796937767</v>
      </c>
    </row>
    <row r="30" spans="1:19" s="4" customFormat="1" ht="13.5">
      <c r="A30" s="91" t="s">
        <v>49</v>
      </c>
      <c r="B30" s="74">
        <v>-3327</v>
      </c>
      <c r="C30" s="74">
        <v>9015</v>
      </c>
      <c r="D30" s="143">
        <v>-7872</v>
      </c>
      <c r="E30" s="143">
        <v>7846</v>
      </c>
      <c r="F30" s="74">
        <v>-10231.903866020866</v>
      </c>
      <c r="G30" s="143">
        <v>45.95443153797375</v>
      </c>
      <c r="H30" s="143">
        <v>2174.8964664994405</v>
      </c>
      <c r="I30" s="143">
        <v>4786.378992762344</v>
      </c>
      <c r="J30" s="206"/>
      <c r="K30" s="170" t="s">
        <v>49</v>
      </c>
      <c r="L30" s="74">
        <v>-7970.929563</v>
      </c>
      <c r="M30" s="74">
        <f>C30-'1.4 Udbytter'!C30</f>
        <v>7473</v>
      </c>
      <c r="N30" s="74">
        <v>-8488</v>
      </c>
      <c r="O30" s="74">
        <v>7362</v>
      </c>
      <c r="P30" s="74">
        <v>-11156.280551620866</v>
      </c>
      <c r="Q30" s="74">
        <v>-12.021733462026255</v>
      </c>
      <c r="R30" s="74">
        <v>2174.8964664994405</v>
      </c>
      <c r="S30" s="74">
        <v>602.1618150623444</v>
      </c>
    </row>
    <row r="31" spans="1:19" s="4" customFormat="1" ht="13.5">
      <c r="A31" s="91" t="s">
        <v>153</v>
      </c>
      <c r="B31" s="74">
        <v>7906</v>
      </c>
      <c r="C31" s="74">
        <v>6905</v>
      </c>
      <c r="D31" s="143">
        <v>11256</v>
      </c>
      <c r="E31" s="143">
        <v>423</v>
      </c>
      <c r="F31" s="74">
        <v>-3659.02714115</v>
      </c>
      <c r="G31" s="143">
        <v>-891.9928242</v>
      </c>
      <c r="H31" s="143">
        <v>2434.74340058</v>
      </c>
      <c r="I31" s="143">
        <v>-2472.00486413</v>
      </c>
      <c r="J31" s="206"/>
      <c r="K31" s="170" t="s">
        <v>153</v>
      </c>
      <c r="L31" s="74">
        <v>8334.9282</v>
      </c>
      <c r="M31" s="74">
        <f>C31-'1.4 Udbytter'!C31</f>
        <v>6757</v>
      </c>
      <c r="N31" s="74">
        <v>10858</v>
      </c>
      <c r="O31" s="74">
        <v>-162</v>
      </c>
      <c r="P31" s="74">
        <v>-4157.64960025</v>
      </c>
      <c r="Q31" s="74">
        <v>-900.8862222</v>
      </c>
      <c r="R31" s="74">
        <v>2434.74340058</v>
      </c>
      <c r="S31" s="74">
        <v>-4112.84843173</v>
      </c>
    </row>
    <row r="32" spans="1:19" s="4" customFormat="1" ht="12" customHeight="1">
      <c r="A32" s="91" t="s">
        <v>156</v>
      </c>
      <c r="B32" s="74">
        <v>-2329</v>
      </c>
      <c r="C32" s="74">
        <v>-2727</v>
      </c>
      <c r="D32" s="143">
        <v>286</v>
      </c>
      <c r="E32" s="143">
        <v>-474</v>
      </c>
      <c r="F32" s="74">
        <v>689.8511360853345</v>
      </c>
      <c r="G32" s="143">
        <v>-25.29790438</v>
      </c>
      <c r="H32" s="143">
        <v>49.95056699</v>
      </c>
      <c r="I32" s="143"/>
      <c r="J32" s="206"/>
      <c r="K32" s="170" t="s">
        <v>156</v>
      </c>
      <c r="L32" s="74">
        <v>-2645.632288</v>
      </c>
      <c r="M32" s="74">
        <f>C32-'1.4 Udbytter'!C32</f>
        <v>-2806</v>
      </c>
      <c r="N32" s="74">
        <v>273</v>
      </c>
      <c r="O32" s="74">
        <v>-482</v>
      </c>
      <c r="P32" s="74">
        <v>637.7805470718705</v>
      </c>
      <c r="Q32" s="74">
        <v>-25.29790438</v>
      </c>
      <c r="R32" s="74">
        <v>49.95056699</v>
      </c>
      <c r="S32" s="74">
        <v>-293.5577415</v>
      </c>
    </row>
    <row r="33" spans="1:19" s="4" customFormat="1" ht="12.75" customHeight="1">
      <c r="A33" s="91" t="s">
        <v>170</v>
      </c>
      <c r="B33" s="74"/>
      <c r="C33" s="74">
        <v>-96</v>
      </c>
      <c r="D33" s="143">
        <v>-233</v>
      </c>
      <c r="E33" s="143">
        <v>1057</v>
      </c>
      <c r="F33" s="74">
        <v>486.35601718</v>
      </c>
      <c r="G33" s="143">
        <v>-16.0613978</v>
      </c>
      <c r="H33" s="143">
        <v>-11.33828898</v>
      </c>
      <c r="I33" s="143">
        <v>-1720.5230941</v>
      </c>
      <c r="J33" s="206"/>
      <c r="K33" s="170" t="s">
        <v>170</v>
      </c>
      <c r="L33" s="74">
        <v>0</v>
      </c>
      <c r="M33" s="74">
        <f>C33-'1.4 Udbytter'!C33</f>
        <v>-96</v>
      </c>
      <c r="N33" s="74">
        <v>-233</v>
      </c>
      <c r="O33" s="74">
        <v>1057</v>
      </c>
      <c r="P33" s="74">
        <v>486.35601718</v>
      </c>
      <c r="Q33" s="74">
        <v>-16.0613978</v>
      </c>
      <c r="R33" s="74">
        <v>-11.33828898</v>
      </c>
      <c r="S33" s="74">
        <v>-1720.5230941</v>
      </c>
    </row>
    <row r="34" spans="1:19" s="4" customFormat="1" ht="13.5">
      <c r="A34" s="90" t="s">
        <v>22</v>
      </c>
      <c r="B34" s="84">
        <v>11853</v>
      </c>
      <c r="C34" s="84">
        <v>3358</v>
      </c>
      <c r="D34" s="189">
        <v>16145</v>
      </c>
      <c r="E34" s="189">
        <v>4306</v>
      </c>
      <c r="F34" s="84">
        <v>-32388.379712910544</v>
      </c>
      <c r="G34" s="189">
        <v>-2192.9341313826785</v>
      </c>
      <c r="H34" s="189">
        <v>4336.496126262909</v>
      </c>
      <c r="I34" s="189">
        <v>-6893.75669863817</v>
      </c>
      <c r="J34" s="206"/>
      <c r="K34" s="169" t="s">
        <v>22</v>
      </c>
      <c r="L34" s="84">
        <v>2314.919597</v>
      </c>
      <c r="M34" s="84">
        <f>C34-'1.4 Udbytter'!C34</f>
        <v>-2743</v>
      </c>
      <c r="N34" s="84">
        <v>13096</v>
      </c>
      <c r="O34" s="84">
        <v>2145</v>
      </c>
      <c r="P34" s="84">
        <v>-35434.65291148684</v>
      </c>
      <c r="Q34" s="84">
        <v>-2585.0069153826785</v>
      </c>
      <c r="R34" s="84">
        <v>4336.496126262909</v>
      </c>
      <c r="S34" s="84">
        <v>-16424.025879756417</v>
      </c>
    </row>
    <row r="35" spans="1:19" s="4" customFormat="1" ht="13.5">
      <c r="A35" s="92" t="s">
        <v>50</v>
      </c>
      <c r="B35" s="82">
        <v>-2</v>
      </c>
      <c r="C35" s="82">
        <v>251</v>
      </c>
      <c r="D35" s="93">
        <v>59</v>
      </c>
      <c r="E35" s="93">
        <v>4</v>
      </c>
      <c r="F35" s="82">
        <v>-50.000453</v>
      </c>
      <c r="G35" s="93">
        <v>-6.261533</v>
      </c>
      <c r="H35" s="93">
        <v>-4.347683</v>
      </c>
      <c r="I35" s="93">
        <v>-14.216024</v>
      </c>
      <c r="J35" s="206"/>
      <c r="K35" s="92" t="s">
        <v>50</v>
      </c>
      <c r="L35" s="82">
        <v>-2.417907</v>
      </c>
      <c r="M35" s="82">
        <f>C35-'1.4 Udbytter'!C35</f>
        <v>251</v>
      </c>
      <c r="N35" s="82">
        <v>59</v>
      </c>
      <c r="O35" s="82">
        <v>4</v>
      </c>
      <c r="P35" s="82">
        <v>-50.000453</v>
      </c>
      <c r="Q35" s="82">
        <v>-6.261533</v>
      </c>
      <c r="R35" s="82">
        <v>-4.347683</v>
      </c>
      <c r="S35" s="82">
        <v>-14.216024</v>
      </c>
    </row>
    <row r="36" spans="1:19" ht="13.5">
      <c r="A36" s="90" t="s">
        <v>150</v>
      </c>
      <c r="B36" s="82">
        <v>248</v>
      </c>
      <c r="C36" s="82">
        <v>0</v>
      </c>
      <c r="D36" s="93">
        <v>-9</v>
      </c>
      <c r="E36" s="93">
        <v>311</v>
      </c>
      <c r="F36" s="82">
        <v>2035.1196099</v>
      </c>
      <c r="G36" s="93">
        <v>148.12754109</v>
      </c>
      <c r="H36" s="93">
        <v>-6.92404844</v>
      </c>
      <c r="I36" s="93">
        <v>289.18168664</v>
      </c>
      <c r="J36" s="206"/>
      <c r="K36" s="169" t="s">
        <v>150</v>
      </c>
      <c r="L36" s="82">
        <v>247.979585</v>
      </c>
      <c r="M36" s="82">
        <f>C36-'1.4 Udbytter'!C36</f>
        <v>0</v>
      </c>
      <c r="N36" s="82">
        <v>-9</v>
      </c>
      <c r="O36" s="82">
        <v>306</v>
      </c>
      <c r="P36" s="82">
        <v>2018.4256578999998</v>
      </c>
      <c r="Q36" s="82">
        <v>148.12754109</v>
      </c>
      <c r="R36" s="82">
        <v>-6.92404844</v>
      </c>
      <c r="S36" s="82">
        <v>289.18168664</v>
      </c>
    </row>
    <row r="37" spans="1:19" ht="13.5">
      <c r="A37" s="90" t="s">
        <v>54</v>
      </c>
      <c r="B37" s="82">
        <v>4449</v>
      </c>
      <c r="C37" s="82">
        <v>4864</v>
      </c>
      <c r="D37" s="93">
        <v>9494</v>
      </c>
      <c r="E37" s="93">
        <v>11147</v>
      </c>
      <c r="F37" s="82">
        <v>39978.45848576073</v>
      </c>
      <c r="G37" s="93">
        <v>927.74191708</v>
      </c>
      <c r="H37" s="93">
        <v>804.30234696998</v>
      </c>
      <c r="I37" s="93">
        <v>5842.57743100998</v>
      </c>
      <c r="J37" s="206"/>
      <c r="K37" s="169" t="s">
        <v>54</v>
      </c>
      <c r="L37" s="82">
        <v>3951.778367</v>
      </c>
      <c r="M37" s="82">
        <f>C37-'1.4 Udbytter'!C37</f>
        <v>4521</v>
      </c>
      <c r="N37" s="82">
        <v>8893</v>
      </c>
      <c r="O37" s="82">
        <v>10248</v>
      </c>
      <c r="P37" s="82">
        <v>38685.32438756074</v>
      </c>
      <c r="Q37" s="82">
        <v>840.69529078</v>
      </c>
      <c r="R37" s="82">
        <v>804.30234696998</v>
      </c>
      <c r="S37" s="82">
        <v>4754.68831170998</v>
      </c>
    </row>
    <row r="38" spans="1:19" ht="13.5">
      <c r="A38" s="90" t="s">
        <v>167</v>
      </c>
      <c r="B38" s="82"/>
      <c r="C38" s="82">
        <v>81</v>
      </c>
      <c r="D38" s="93">
        <v>488</v>
      </c>
      <c r="E38" s="93">
        <v>1697</v>
      </c>
      <c r="F38" s="82">
        <v>8897.61678789</v>
      </c>
      <c r="G38" s="93">
        <v>261.715725</v>
      </c>
      <c r="H38" s="93">
        <v>251.71429548</v>
      </c>
      <c r="I38" s="93">
        <v>1441.21859596</v>
      </c>
      <c r="J38" s="206"/>
      <c r="K38" s="169" t="s">
        <v>167</v>
      </c>
      <c r="L38" s="82">
        <v>0</v>
      </c>
      <c r="M38" s="82">
        <f>C38-'1.4 Udbytter'!C38</f>
        <v>81</v>
      </c>
      <c r="N38" s="82">
        <v>488</v>
      </c>
      <c r="O38" s="82">
        <v>1697</v>
      </c>
      <c r="P38" s="82">
        <v>8897.61678789</v>
      </c>
      <c r="Q38" s="82">
        <v>261.715725</v>
      </c>
      <c r="R38" s="82">
        <v>251.71429548</v>
      </c>
      <c r="S38" s="82">
        <v>1433.57794296</v>
      </c>
    </row>
    <row r="39" spans="1:19" ht="13.5">
      <c r="A39" s="90" t="s">
        <v>168</v>
      </c>
      <c r="B39" s="82"/>
      <c r="C39" s="82">
        <v>1859</v>
      </c>
      <c r="D39" s="93">
        <v>839</v>
      </c>
      <c r="E39" s="93">
        <v>39</v>
      </c>
      <c r="F39" s="82">
        <v>2544.17106032</v>
      </c>
      <c r="G39" s="93">
        <v>17.74677327</v>
      </c>
      <c r="H39" s="93">
        <v>38.49300782</v>
      </c>
      <c r="I39" s="93">
        <v>280.30864015</v>
      </c>
      <c r="J39" s="206"/>
      <c r="K39" s="169" t="s">
        <v>168</v>
      </c>
      <c r="L39" s="82">
        <v>0</v>
      </c>
      <c r="M39" s="82">
        <f>C39-'1.4 Udbytter'!C39</f>
        <v>1859</v>
      </c>
      <c r="N39" s="82">
        <v>824</v>
      </c>
      <c r="O39" s="82">
        <v>28</v>
      </c>
      <c r="P39" s="82">
        <v>2478.47602832</v>
      </c>
      <c r="Q39" s="82">
        <v>13.71972327</v>
      </c>
      <c r="R39" s="82">
        <v>38.49300782</v>
      </c>
      <c r="S39" s="82">
        <v>271.79262252999996</v>
      </c>
    </row>
    <row r="40" spans="1:19" ht="13.5">
      <c r="A40" s="90" t="s">
        <v>165</v>
      </c>
      <c r="B40" s="82">
        <v>10035</v>
      </c>
      <c r="C40" s="82">
        <v>210</v>
      </c>
      <c r="D40" s="93">
        <v>-907</v>
      </c>
      <c r="E40" s="93">
        <v>113</v>
      </c>
      <c r="F40" s="82">
        <v>2631.645071051183</v>
      </c>
      <c r="G40" s="93">
        <v>71.89757654</v>
      </c>
      <c r="H40" s="93">
        <v>174.543822</v>
      </c>
      <c r="I40" s="93">
        <v>1118.8870589</v>
      </c>
      <c r="J40" s="206"/>
      <c r="K40" s="169" t="s">
        <v>165</v>
      </c>
      <c r="L40" s="82">
        <v>10035</v>
      </c>
      <c r="M40" s="82">
        <f>C40-'1.4 Udbytter'!C40</f>
        <v>210</v>
      </c>
      <c r="N40" s="82">
        <v>-907</v>
      </c>
      <c r="O40" s="82">
        <v>113</v>
      </c>
      <c r="P40" s="82">
        <v>2631.645071051183</v>
      </c>
      <c r="Q40" s="82">
        <v>71.89757654</v>
      </c>
      <c r="R40" s="82">
        <v>174.543822</v>
      </c>
      <c r="S40" s="82">
        <v>1118.8870589</v>
      </c>
    </row>
    <row r="41" spans="1:19" ht="12.75">
      <c r="A41" s="157" t="s">
        <v>178</v>
      </c>
      <c r="B41" s="158"/>
      <c r="C41" s="158">
        <v>12</v>
      </c>
      <c r="D41" s="159">
        <v>-10</v>
      </c>
      <c r="E41" s="159">
        <v>-5</v>
      </c>
      <c r="F41" s="158">
        <v>-124.689829</v>
      </c>
      <c r="G41" s="159">
        <v>0</v>
      </c>
      <c r="H41" s="159">
        <v>-6.094935</v>
      </c>
      <c r="I41" s="159">
        <v>-6.603754</v>
      </c>
      <c r="K41" s="171" t="s">
        <v>178</v>
      </c>
      <c r="L41" s="158">
        <v>0</v>
      </c>
      <c r="M41" s="158">
        <f>C41-'1.4 Udbytter'!C41</f>
        <v>12</v>
      </c>
      <c r="N41" s="158">
        <v>-10</v>
      </c>
      <c r="O41" s="158">
        <v>-5</v>
      </c>
      <c r="P41" s="158">
        <v>-124.689829</v>
      </c>
      <c r="Q41" s="158">
        <v>0</v>
      </c>
      <c r="R41" s="158">
        <v>-6.094935</v>
      </c>
      <c r="S41" s="158">
        <v>-6.603754</v>
      </c>
    </row>
    <row r="42" spans="1:19" ht="12.75">
      <c r="A42" s="94" t="s">
        <v>144</v>
      </c>
      <c r="B42" s="95">
        <v>42947</v>
      </c>
      <c r="C42" s="95">
        <v>38044</v>
      </c>
      <c r="D42" s="190">
        <v>46932</v>
      </c>
      <c r="E42" s="190">
        <v>55552</v>
      </c>
      <c r="F42" s="95">
        <v>62584.04442471703</v>
      </c>
      <c r="G42" s="190">
        <v>2919.1675234823115</v>
      </c>
      <c r="H42" s="190">
        <v>-2053.368474087528</v>
      </c>
      <c r="I42" s="95">
        <v>26965.84826365995</v>
      </c>
      <c r="K42" s="172" t="s">
        <v>144</v>
      </c>
      <c r="L42" s="95">
        <v>22765</v>
      </c>
      <c r="M42" s="95">
        <f>C42-'1.4 Udbytter'!C42</f>
        <v>21563</v>
      </c>
      <c r="N42" s="95">
        <v>26015</v>
      </c>
      <c r="O42" s="95">
        <v>21134</v>
      </c>
      <c r="P42" s="95">
        <f>F42-'1.4 Udbytter'!F42</f>
        <v>37654.92477804074</v>
      </c>
      <c r="Q42" s="95">
        <v>1835.0594891823116</v>
      </c>
      <c r="R42" s="95">
        <v>-2053.368474087528</v>
      </c>
      <c r="S42" s="95">
        <v>-11344.171565588302</v>
      </c>
    </row>
    <row r="43" spans="2:18" ht="12.75">
      <c r="B43" s="10"/>
      <c r="C43" s="10"/>
      <c r="D43" s="10"/>
      <c r="E43" s="193"/>
      <c r="F43" s="193"/>
      <c r="G43" s="193"/>
      <c r="H43" s="232"/>
      <c r="I43" s="232"/>
      <c r="K43" s="54" t="s">
        <v>203</v>
      </c>
      <c r="N43" s="10"/>
      <c r="O43" s="10"/>
      <c r="P43" s="10"/>
      <c r="Q43" s="10"/>
      <c r="R43" s="10"/>
    </row>
    <row r="44" spans="4:6" ht="12.75">
      <c r="D44" s="183"/>
      <c r="E44" s="31"/>
      <c r="F44" s="31"/>
    </row>
    <row r="45" spans="4:9" ht="14.25">
      <c r="D45" s="32"/>
      <c r="E45" s="204"/>
      <c r="F45" s="203"/>
      <c r="G45" s="203"/>
      <c r="H45" s="203"/>
      <c r="I45" s="203"/>
    </row>
    <row r="46" spans="4:9" ht="12.75">
      <c r="D46" s="32"/>
      <c r="E46" s="31"/>
      <c r="F46" s="31"/>
      <c r="G46" s="31"/>
      <c r="H46" s="31"/>
      <c r="I46" s="31"/>
    </row>
    <row r="47" spans="4:9" ht="12.75">
      <c r="D47" s="32"/>
      <c r="E47" s="12"/>
      <c r="F47" s="12"/>
      <c r="G47" s="12"/>
      <c r="H47" s="12"/>
      <c r="I47" s="12"/>
    </row>
    <row r="48" spans="4:9" ht="12.75">
      <c r="D48" s="32"/>
      <c r="E48" s="12"/>
      <c r="F48" s="12"/>
      <c r="G48" s="12"/>
      <c r="H48" s="12"/>
      <c r="I48" s="12"/>
    </row>
    <row r="49" spans="4:9" ht="12.75">
      <c r="D49" s="32"/>
      <c r="E49" s="12"/>
      <c r="F49" s="12"/>
      <c r="G49" s="12"/>
      <c r="H49" s="12"/>
      <c r="I49" s="12"/>
    </row>
    <row r="50" spans="4:9" ht="12.75">
      <c r="D50" s="32"/>
      <c r="E50" s="12"/>
      <c r="F50" s="12"/>
      <c r="G50" s="12"/>
      <c r="H50" s="12"/>
      <c r="I50" s="12"/>
    </row>
    <row r="51" spans="4:9" ht="12.75">
      <c r="D51" s="32"/>
      <c r="E51" s="12"/>
      <c r="F51" s="12"/>
      <c r="G51" s="12"/>
      <c r="H51" s="12"/>
      <c r="I51" s="12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58" t="s">
        <v>201</v>
      </c>
      <c r="B1" s="258"/>
      <c r="C1" s="258"/>
      <c r="D1" s="258"/>
      <c r="E1" s="258"/>
      <c r="F1" s="258"/>
      <c r="G1" s="258"/>
      <c r="H1" s="260"/>
    </row>
    <row r="2" spans="1:8" ht="12.75">
      <c r="A2" s="80"/>
      <c r="B2" s="81">
        <v>2013</v>
      </c>
      <c r="C2" s="81">
        <v>2014</v>
      </c>
      <c r="D2" s="163">
        <v>2015</v>
      </c>
      <c r="E2" s="163">
        <v>2016</v>
      </c>
      <c r="F2" s="163">
        <v>2017</v>
      </c>
      <c r="G2" s="163" t="s">
        <v>240</v>
      </c>
      <c r="H2" s="163" t="s">
        <v>242</v>
      </c>
    </row>
    <row r="3" spans="1:8" ht="12.75">
      <c r="A3" s="65" t="s">
        <v>32</v>
      </c>
      <c r="B3" s="82">
        <v>30</v>
      </c>
      <c r="C3" s="82">
        <v>30</v>
      </c>
      <c r="D3" s="82">
        <v>31</v>
      </c>
      <c r="E3" s="82">
        <v>30</v>
      </c>
      <c r="F3" s="82">
        <v>44</v>
      </c>
      <c r="G3" s="82">
        <v>44</v>
      </c>
      <c r="H3" s="82">
        <v>44</v>
      </c>
    </row>
    <row r="4" spans="1:8" ht="12.75">
      <c r="A4" s="188" t="s">
        <v>200</v>
      </c>
      <c r="B4" s="73">
        <v>1</v>
      </c>
      <c r="C4" s="73">
        <v>1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</row>
    <row r="5" spans="1:8" ht="12.75">
      <c r="A5" s="83" t="s">
        <v>33</v>
      </c>
      <c r="B5" s="74">
        <v>1</v>
      </c>
      <c r="C5" s="74">
        <v>1</v>
      </c>
      <c r="D5" s="73">
        <v>1</v>
      </c>
      <c r="E5" s="73">
        <v>1</v>
      </c>
      <c r="F5" s="73">
        <v>1</v>
      </c>
      <c r="G5" s="73">
        <v>1</v>
      </c>
      <c r="H5" s="73">
        <v>1</v>
      </c>
    </row>
    <row r="6" spans="1:8" ht="12.75">
      <c r="A6" s="83" t="s">
        <v>51</v>
      </c>
      <c r="B6" s="74">
        <v>26</v>
      </c>
      <c r="C6" s="74">
        <v>27</v>
      </c>
      <c r="D6" s="73">
        <v>31</v>
      </c>
      <c r="E6" s="73">
        <v>30</v>
      </c>
      <c r="F6" s="73">
        <v>43</v>
      </c>
      <c r="G6" s="73">
        <v>43</v>
      </c>
      <c r="H6" s="73">
        <v>42</v>
      </c>
    </row>
    <row r="7" spans="1:8" ht="12.75">
      <c r="A7" s="83" t="s">
        <v>34</v>
      </c>
      <c r="B7" s="74">
        <v>6</v>
      </c>
      <c r="C7" s="74">
        <v>6</v>
      </c>
      <c r="D7" s="73">
        <v>6</v>
      </c>
      <c r="E7" s="73">
        <v>3</v>
      </c>
      <c r="F7" s="73">
        <v>3</v>
      </c>
      <c r="G7" s="73">
        <v>3</v>
      </c>
      <c r="H7" s="73">
        <v>3</v>
      </c>
    </row>
    <row r="8" spans="1:8" ht="12.75">
      <c r="A8" s="83" t="s">
        <v>35</v>
      </c>
      <c r="B8" s="74">
        <v>37</v>
      </c>
      <c r="C8" s="74">
        <v>37</v>
      </c>
      <c r="D8" s="73">
        <v>38</v>
      </c>
      <c r="E8" s="73">
        <v>36</v>
      </c>
      <c r="F8" s="73">
        <v>47</v>
      </c>
      <c r="G8" s="73">
        <v>47</v>
      </c>
      <c r="H8" s="73">
        <v>47</v>
      </c>
    </row>
    <row r="9" spans="1:8" ht="12.75">
      <c r="A9" s="83" t="s">
        <v>36</v>
      </c>
      <c r="B9" s="74">
        <v>11</v>
      </c>
      <c r="C9" s="74">
        <v>12</v>
      </c>
      <c r="D9" s="73">
        <v>12</v>
      </c>
      <c r="E9" s="73">
        <v>12</v>
      </c>
      <c r="F9" s="73">
        <v>16</v>
      </c>
      <c r="G9" s="73">
        <v>15</v>
      </c>
      <c r="H9" s="73">
        <v>15</v>
      </c>
    </row>
    <row r="10" spans="1:8" ht="12.75">
      <c r="A10" s="83" t="s">
        <v>37</v>
      </c>
      <c r="B10" s="74">
        <v>80</v>
      </c>
      <c r="C10" s="74">
        <v>84</v>
      </c>
      <c r="D10" s="73">
        <v>96</v>
      </c>
      <c r="E10" s="73">
        <v>102</v>
      </c>
      <c r="F10" s="73">
        <v>142</v>
      </c>
      <c r="G10" s="73">
        <v>146</v>
      </c>
      <c r="H10" s="73">
        <v>146</v>
      </c>
    </row>
    <row r="11" spans="1:8" ht="12.75">
      <c r="A11" s="83" t="s">
        <v>38</v>
      </c>
      <c r="B11" s="74">
        <v>2</v>
      </c>
      <c r="C11" s="74">
        <v>2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</row>
    <row r="12" spans="1:9" ht="12.75">
      <c r="A12" s="83" t="s">
        <v>52</v>
      </c>
      <c r="B12" s="74">
        <v>2</v>
      </c>
      <c r="C12" s="74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/>
    </row>
    <row r="13" spans="1:12" ht="12.75">
      <c r="A13" s="83" t="s">
        <v>39</v>
      </c>
      <c r="B13" s="74">
        <v>11</v>
      </c>
      <c r="C13" s="74">
        <v>10</v>
      </c>
      <c r="D13" s="73">
        <v>11</v>
      </c>
      <c r="E13" s="73">
        <v>10</v>
      </c>
      <c r="F13" s="73">
        <v>11</v>
      </c>
      <c r="G13" s="73">
        <v>11</v>
      </c>
      <c r="H13" s="73">
        <v>11</v>
      </c>
      <c r="L13" s="1">
        <v>2</v>
      </c>
    </row>
    <row r="14" spans="1:8" ht="12.75">
      <c r="A14" s="83" t="s">
        <v>40</v>
      </c>
      <c r="B14" s="74">
        <v>4</v>
      </c>
      <c r="C14" s="74">
        <v>4</v>
      </c>
      <c r="D14" s="73">
        <v>4</v>
      </c>
      <c r="E14" s="73">
        <v>4</v>
      </c>
      <c r="F14" s="73">
        <v>4</v>
      </c>
      <c r="G14" s="73">
        <v>4</v>
      </c>
      <c r="H14" s="73">
        <v>4</v>
      </c>
    </row>
    <row r="15" spans="1:8" ht="12.75">
      <c r="A15" s="83" t="s">
        <v>41</v>
      </c>
      <c r="B15" s="74">
        <v>4</v>
      </c>
      <c r="C15" s="74">
        <v>3</v>
      </c>
      <c r="D15" s="73">
        <v>3</v>
      </c>
      <c r="E15" s="73">
        <v>3</v>
      </c>
      <c r="F15" s="73">
        <v>3</v>
      </c>
      <c r="G15" s="73">
        <v>3</v>
      </c>
      <c r="H15" s="73">
        <v>3</v>
      </c>
    </row>
    <row r="16" spans="1:8" ht="12.75">
      <c r="A16" s="83" t="s">
        <v>42</v>
      </c>
      <c r="B16" s="74">
        <v>6</v>
      </c>
      <c r="C16" s="74">
        <v>6</v>
      </c>
      <c r="D16" s="73">
        <v>6</v>
      </c>
      <c r="E16" s="73">
        <v>3</v>
      </c>
      <c r="F16" s="73">
        <v>3</v>
      </c>
      <c r="G16" s="73">
        <v>3</v>
      </c>
      <c r="H16" s="73">
        <v>3</v>
      </c>
    </row>
    <row r="17" spans="1:8" ht="12.75">
      <c r="A17" s="83" t="s">
        <v>43</v>
      </c>
      <c r="B17" s="74">
        <v>20</v>
      </c>
      <c r="C17" s="74">
        <v>22</v>
      </c>
      <c r="D17" s="73">
        <v>24</v>
      </c>
      <c r="E17" s="73">
        <v>23</v>
      </c>
      <c r="F17" s="73">
        <v>28</v>
      </c>
      <c r="G17" s="73">
        <v>26</v>
      </c>
      <c r="H17" s="73">
        <v>26</v>
      </c>
    </row>
    <row r="18" spans="1:8" ht="12.75">
      <c r="A18" s="83" t="s">
        <v>44</v>
      </c>
      <c r="B18" s="74">
        <v>11</v>
      </c>
      <c r="C18" s="74">
        <v>9</v>
      </c>
      <c r="D18" s="73">
        <v>9</v>
      </c>
      <c r="E18" s="73">
        <v>9</v>
      </c>
      <c r="F18" s="73">
        <v>7</v>
      </c>
      <c r="G18" s="73">
        <v>7</v>
      </c>
      <c r="H18" s="73">
        <v>7</v>
      </c>
    </row>
    <row r="19" spans="1:8" ht="12.75">
      <c r="A19" s="83" t="s">
        <v>45</v>
      </c>
      <c r="B19" s="74">
        <v>2</v>
      </c>
      <c r="C19" s="74">
        <v>2</v>
      </c>
      <c r="D19" s="73">
        <v>2</v>
      </c>
      <c r="E19" s="73">
        <v>2</v>
      </c>
      <c r="F19" s="73">
        <v>3</v>
      </c>
      <c r="G19" s="73">
        <v>3</v>
      </c>
      <c r="H19" s="73">
        <v>3</v>
      </c>
    </row>
    <row r="20" spans="1:8" ht="12.75">
      <c r="A20" s="83" t="s">
        <v>46</v>
      </c>
      <c r="B20" s="74">
        <v>5</v>
      </c>
      <c r="C20" s="74">
        <v>4</v>
      </c>
      <c r="D20" s="73">
        <v>4</v>
      </c>
      <c r="E20" s="73">
        <v>4</v>
      </c>
      <c r="F20" s="73">
        <v>3</v>
      </c>
      <c r="G20" s="73">
        <v>3</v>
      </c>
      <c r="H20" s="73">
        <v>3</v>
      </c>
    </row>
    <row r="21" spans="1:8" ht="12.75">
      <c r="A21" s="83" t="s">
        <v>166</v>
      </c>
      <c r="B21" s="74"/>
      <c r="C21" s="74">
        <v>5</v>
      </c>
      <c r="D21" s="74">
        <v>5</v>
      </c>
      <c r="E21" s="73">
        <v>7</v>
      </c>
      <c r="F21" s="73">
        <v>15</v>
      </c>
      <c r="G21" s="73">
        <v>15</v>
      </c>
      <c r="H21" s="73">
        <v>15</v>
      </c>
    </row>
    <row r="22" spans="1:8" ht="12.75">
      <c r="A22" s="65" t="s">
        <v>20</v>
      </c>
      <c r="B22" s="84">
        <v>229</v>
      </c>
      <c r="C22" s="84">
        <v>236</v>
      </c>
      <c r="D22" s="84">
        <v>255</v>
      </c>
      <c r="E22" s="84">
        <v>252</v>
      </c>
      <c r="F22" s="84">
        <v>332</v>
      </c>
      <c r="G22" s="84">
        <v>333</v>
      </c>
      <c r="H22" s="84">
        <f>SUM(H4:H21)</f>
        <v>332</v>
      </c>
    </row>
    <row r="23" spans="1:9" ht="12.75">
      <c r="A23" s="83" t="s">
        <v>63</v>
      </c>
      <c r="B23" s="74">
        <v>19</v>
      </c>
      <c r="C23" s="74">
        <v>23</v>
      </c>
      <c r="D23" s="74">
        <v>20</v>
      </c>
      <c r="E23" s="74">
        <v>21</v>
      </c>
      <c r="F23" s="74">
        <v>27</v>
      </c>
      <c r="G23" s="74">
        <v>28</v>
      </c>
      <c r="H23" s="74">
        <v>28</v>
      </c>
      <c r="I23" s="10"/>
    </row>
    <row r="24" spans="1:8" ht="12.75">
      <c r="A24" s="83" t="s">
        <v>64</v>
      </c>
      <c r="B24" s="74">
        <v>8</v>
      </c>
      <c r="C24" s="74">
        <v>9</v>
      </c>
      <c r="D24" s="74">
        <v>9</v>
      </c>
      <c r="E24" s="74">
        <v>9</v>
      </c>
      <c r="F24" s="74">
        <v>15</v>
      </c>
      <c r="G24" s="74">
        <v>15</v>
      </c>
      <c r="H24" s="74">
        <v>15</v>
      </c>
    </row>
    <row r="25" spans="1:8" ht="12.75">
      <c r="A25" s="83" t="s">
        <v>65</v>
      </c>
      <c r="B25" s="74">
        <v>31</v>
      </c>
      <c r="C25" s="74">
        <v>33</v>
      </c>
      <c r="D25" s="74">
        <v>35</v>
      </c>
      <c r="E25" s="74">
        <v>38</v>
      </c>
      <c r="F25" s="74">
        <v>45</v>
      </c>
      <c r="G25" s="74">
        <v>44</v>
      </c>
      <c r="H25" s="74">
        <v>45</v>
      </c>
    </row>
    <row r="26" spans="1:8" ht="12.75">
      <c r="A26" s="83" t="s">
        <v>53</v>
      </c>
      <c r="B26" s="74">
        <v>1</v>
      </c>
      <c r="C26" s="74">
        <v>1</v>
      </c>
      <c r="D26" s="74">
        <v>1</v>
      </c>
      <c r="E26" s="74">
        <v>1</v>
      </c>
      <c r="F26" s="74">
        <v>1</v>
      </c>
      <c r="G26" s="74">
        <v>1</v>
      </c>
      <c r="H26" s="74">
        <v>1</v>
      </c>
    </row>
    <row r="27" spans="1:8" ht="12.75">
      <c r="A27" s="65" t="s">
        <v>21</v>
      </c>
      <c r="B27" s="84">
        <v>59</v>
      </c>
      <c r="C27" s="84">
        <v>66</v>
      </c>
      <c r="D27" s="84">
        <v>65</v>
      </c>
      <c r="E27" s="84">
        <v>68</v>
      </c>
      <c r="F27" s="84">
        <v>88</v>
      </c>
      <c r="G27" s="84">
        <v>88</v>
      </c>
      <c r="H27" s="84">
        <f>SUM(H23:H26)</f>
        <v>89</v>
      </c>
    </row>
    <row r="28" spans="1:8" ht="12.75">
      <c r="A28" s="83" t="s">
        <v>47</v>
      </c>
      <c r="B28" s="74">
        <v>30</v>
      </c>
      <c r="C28" s="74">
        <v>29</v>
      </c>
      <c r="D28" s="74">
        <v>28</v>
      </c>
      <c r="E28" s="74">
        <v>31</v>
      </c>
      <c r="F28" s="74">
        <v>40</v>
      </c>
      <c r="G28" s="74">
        <v>40</v>
      </c>
      <c r="H28" s="74">
        <v>40</v>
      </c>
    </row>
    <row r="29" spans="1:8" ht="12.75">
      <c r="A29" s="83" t="s">
        <v>66</v>
      </c>
      <c r="B29" s="74">
        <v>21</v>
      </c>
      <c r="C29" s="74">
        <v>23</v>
      </c>
      <c r="D29" s="74">
        <v>26</v>
      </c>
      <c r="E29" s="74">
        <v>28</v>
      </c>
      <c r="F29" s="74">
        <v>45</v>
      </c>
      <c r="G29" s="74">
        <v>43</v>
      </c>
      <c r="H29" s="74">
        <v>43</v>
      </c>
    </row>
    <row r="30" spans="1:8" ht="12.75">
      <c r="A30" s="83" t="s">
        <v>49</v>
      </c>
      <c r="B30" s="74">
        <v>23</v>
      </c>
      <c r="C30" s="74">
        <v>28</v>
      </c>
      <c r="D30" s="73">
        <v>30</v>
      </c>
      <c r="E30" s="74">
        <v>28</v>
      </c>
      <c r="F30" s="74">
        <v>47</v>
      </c>
      <c r="G30" s="74">
        <v>45</v>
      </c>
      <c r="H30" s="74">
        <v>45</v>
      </c>
    </row>
    <row r="31" spans="1:8" ht="12.75">
      <c r="A31" s="83" t="s">
        <v>153</v>
      </c>
      <c r="B31" s="74">
        <v>12</v>
      </c>
      <c r="C31" s="74">
        <v>15</v>
      </c>
      <c r="D31" s="74">
        <v>25</v>
      </c>
      <c r="E31" s="74">
        <v>25</v>
      </c>
      <c r="F31" s="74">
        <v>30</v>
      </c>
      <c r="G31" s="74">
        <v>30</v>
      </c>
      <c r="H31" s="74">
        <v>30</v>
      </c>
    </row>
    <row r="32" spans="1:8" ht="12.75">
      <c r="A32" s="83" t="s">
        <v>163</v>
      </c>
      <c r="B32" s="74">
        <v>7</v>
      </c>
      <c r="C32" s="74">
        <v>8</v>
      </c>
      <c r="D32" s="74">
        <v>10</v>
      </c>
      <c r="E32" s="74">
        <v>10</v>
      </c>
      <c r="F32" s="74">
        <v>11</v>
      </c>
      <c r="G32" s="74">
        <v>10</v>
      </c>
      <c r="H32" s="74">
        <v>10</v>
      </c>
    </row>
    <row r="33" spans="1:8" ht="12.75">
      <c r="A33" s="83" t="s">
        <v>170</v>
      </c>
      <c r="B33" s="74"/>
      <c r="C33" s="74">
        <v>1</v>
      </c>
      <c r="D33" s="74">
        <v>1</v>
      </c>
      <c r="E33" s="74">
        <v>4</v>
      </c>
      <c r="F33" s="74">
        <v>6</v>
      </c>
      <c r="G33" s="74">
        <v>6</v>
      </c>
      <c r="H33" s="74">
        <v>6</v>
      </c>
    </row>
    <row r="34" spans="1:8" ht="12.75">
      <c r="A34" s="85" t="s">
        <v>22</v>
      </c>
      <c r="B34" s="82">
        <v>93</v>
      </c>
      <c r="C34" s="82">
        <v>104</v>
      </c>
      <c r="D34" s="82">
        <v>120</v>
      </c>
      <c r="E34" s="82">
        <v>126</v>
      </c>
      <c r="F34" s="82">
        <v>179</v>
      </c>
      <c r="G34" s="82">
        <v>174</v>
      </c>
      <c r="H34" s="82">
        <v>174</v>
      </c>
    </row>
    <row r="35" spans="1:8" ht="12.75">
      <c r="A35" s="85" t="s">
        <v>50</v>
      </c>
      <c r="B35" s="82">
        <v>1</v>
      </c>
      <c r="C35" s="82">
        <v>1</v>
      </c>
      <c r="D35" s="82">
        <v>1</v>
      </c>
      <c r="E35" s="82">
        <v>1</v>
      </c>
      <c r="F35" s="82">
        <v>1</v>
      </c>
      <c r="G35" s="82">
        <v>1</v>
      </c>
      <c r="H35" s="82">
        <v>1</v>
      </c>
    </row>
    <row r="36" spans="1:8" ht="12.75">
      <c r="A36" s="65" t="s">
        <v>150</v>
      </c>
      <c r="B36" s="82">
        <v>1</v>
      </c>
      <c r="C36" s="82">
        <v>1</v>
      </c>
      <c r="D36" s="82">
        <v>1</v>
      </c>
      <c r="E36" s="82">
        <v>1</v>
      </c>
      <c r="F36" s="82">
        <v>6</v>
      </c>
      <c r="G36" s="82">
        <v>6</v>
      </c>
      <c r="H36" s="82">
        <v>6</v>
      </c>
    </row>
    <row r="37" spans="1:8" ht="12.75">
      <c r="A37" s="65" t="s">
        <v>54</v>
      </c>
      <c r="B37" s="82">
        <v>52</v>
      </c>
      <c r="C37" s="82">
        <v>43</v>
      </c>
      <c r="D37" s="82">
        <v>54</v>
      </c>
      <c r="E37" s="82">
        <v>73</v>
      </c>
      <c r="F37" s="82">
        <v>102</v>
      </c>
      <c r="G37" s="82">
        <v>113</v>
      </c>
      <c r="H37" s="82">
        <v>113</v>
      </c>
    </row>
    <row r="38" spans="1:8" ht="12.75">
      <c r="A38" s="65" t="s">
        <v>167</v>
      </c>
      <c r="B38" s="82"/>
      <c r="C38" s="82">
        <v>11</v>
      </c>
      <c r="D38" s="82">
        <v>10</v>
      </c>
      <c r="E38" s="82">
        <v>13</v>
      </c>
      <c r="F38" s="82">
        <v>23</v>
      </c>
      <c r="G38" s="82">
        <v>23</v>
      </c>
      <c r="H38" s="82">
        <v>26</v>
      </c>
    </row>
    <row r="39" spans="1:8" ht="12.75">
      <c r="A39" s="65" t="s">
        <v>168</v>
      </c>
      <c r="B39" s="82">
        <v>1</v>
      </c>
      <c r="C39" s="82">
        <v>3</v>
      </c>
      <c r="D39" s="82">
        <v>3</v>
      </c>
      <c r="E39" s="82">
        <v>3</v>
      </c>
      <c r="F39" s="82">
        <v>8</v>
      </c>
      <c r="G39" s="82">
        <v>8</v>
      </c>
      <c r="H39" s="82">
        <v>5</v>
      </c>
    </row>
    <row r="40" spans="1:8" ht="12.75">
      <c r="A40" s="65" t="s">
        <v>165</v>
      </c>
      <c r="B40" s="82">
        <v>16</v>
      </c>
      <c r="C40" s="82">
        <v>14</v>
      </c>
      <c r="D40" s="82">
        <v>13</v>
      </c>
      <c r="E40" s="82">
        <v>10</v>
      </c>
      <c r="F40" s="82">
        <v>10</v>
      </c>
      <c r="G40" s="82">
        <v>10</v>
      </c>
      <c r="H40" s="82">
        <v>10</v>
      </c>
    </row>
    <row r="41" spans="1:8" ht="12.75">
      <c r="A41" s="65" t="s">
        <v>178</v>
      </c>
      <c r="B41" s="82"/>
      <c r="C41" s="82">
        <v>2</v>
      </c>
      <c r="D41" s="82">
        <v>2</v>
      </c>
      <c r="E41" s="82">
        <v>2</v>
      </c>
      <c r="F41" s="82">
        <v>1</v>
      </c>
      <c r="G41" s="82">
        <v>1</v>
      </c>
      <c r="H41" s="82">
        <v>1</v>
      </c>
    </row>
    <row r="42" spans="1:8" ht="12.75">
      <c r="A42" s="86" t="s">
        <v>62</v>
      </c>
      <c r="B42" s="87">
        <v>482</v>
      </c>
      <c r="C42" s="87">
        <v>511</v>
      </c>
      <c r="D42" s="87">
        <v>555</v>
      </c>
      <c r="E42" s="87">
        <v>579</v>
      </c>
      <c r="F42" s="87">
        <v>794</v>
      </c>
      <c r="G42" s="87">
        <v>801</v>
      </c>
      <c r="H42" s="87">
        <f>SUM(H34:H41)+H27+H22+H3</f>
        <v>801</v>
      </c>
    </row>
    <row r="43" spans="1:7" ht="12.75">
      <c r="A43" s="53" t="s">
        <v>149</v>
      </c>
      <c r="B43" s="53"/>
      <c r="C43" s="79"/>
      <c r="D43" s="79"/>
      <c r="E43" s="79"/>
      <c r="F43" s="79"/>
      <c r="G43" s="79"/>
    </row>
    <row r="44" spans="3:7" ht="12.75">
      <c r="C44" s="10"/>
      <c r="D44" s="10"/>
      <c r="E44" s="10"/>
      <c r="F44" s="10"/>
      <c r="G44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R43" sqref="R43"/>
    </sheetView>
  </sheetViews>
  <sheetFormatPr defaultColWidth="9.140625" defaultRowHeight="12.75"/>
  <cols>
    <col min="1" max="1" width="34.421875" style="0" customWidth="1"/>
    <col min="2" max="2" width="12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10.57421875" style="0" customWidth="1"/>
    <col min="8" max="8" width="11.140625" style="0" customWidth="1"/>
    <col min="9" max="9" width="12.851562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6" width="12.00390625" style="0" customWidth="1"/>
    <col min="17" max="17" width="8.7109375" style="0" customWidth="1"/>
    <col min="18" max="18" width="10.00390625" style="0" customWidth="1"/>
    <col min="19" max="19" width="12.28125" style="12" customWidth="1"/>
    <col min="20" max="21" width="8.8515625" style="12" customWidth="1"/>
  </cols>
  <sheetData>
    <row r="1" spans="1:19" ht="20.25" customHeight="1">
      <c r="A1" s="266" t="s">
        <v>190</v>
      </c>
      <c r="B1" s="266"/>
      <c r="C1" s="266"/>
      <c r="D1" s="266"/>
      <c r="E1" s="266"/>
      <c r="F1" s="167"/>
      <c r="G1" s="227"/>
      <c r="H1" s="196"/>
      <c r="I1" s="255"/>
      <c r="K1" s="267" t="s">
        <v>191</v>
      </c>
      <c r="L1" s="263"/>
      <c r="M1" s="263"/>
      <c r="N1" s="263"/>
      <c r="O1" s="263"/>
      <c r="P1" s="263"/>
      <c r="Q1" s="263"/>
      <c r="R1" s="259"/>
      <c r="S1" s="260"/>
    </row>
    <row r="2" spans="1:19" ht="12.75">
      <c r="A2" s="88" t="s">
        <v>176</v>
      </c>
      <c r="B2" s="89">
        <v>2013</v>
      </c>
      <c r="C2" s="89">
        <v>2014</v>
      </c>
      <c r="D2" s="89">
        <v>2015</v>
      </c>
      <c r="E2" s="142">
        <v>2016</v>
      </c>
      <c r="F2" s="142">
        <v>2017</v>
      </c>
      <c r="G2" s="52" t="s">
        <v>240</v>
      </c>
      <c r="H2" s="168" t="s">
        <v>242</v>
      </c>
      <c r="I2" s="168" t="s">
        <v>238</v>
      </c>
      <c r="K2" s="88" t="s">
        <v>175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240</v>
      </c>
      <c r="R2" s="168" t="s">
        <v>242</v>
      </c>
      <c r="S2" s="168" t="s">
        <v>238</v>
      </c>
    </row>
    <row r="3" spans="1:19" ht="12.75">
      <c r="A3" s="90" t="s">
        <v>32</v>
      </c>
      <c r="B3" s="82">
        <v>442</v>
      </c>
      <c r="C3" s="82">
        <v>1575</v>
      </c>
      <c r="D3" s="82">
        <v>3413</v>
      </c>
      <c r="E3" s="82">
        <v>5044</v>
      </c>
      <c r="F3" s="82">
        <v>3951.4606940999997</v>
      </c>
      <c r="G3" s="82">
        <v>28.578252</v>
      </c>
      <c r="H3" s="82">
        <v>0</v>
      </c>
      <c r="I3" s="82">
        <v>3941.0735936000005</v>
      </c>
      <c r="K3" s="114" t="s">
        <v>157</v>
      </c>
      <c r="L3" s="115">
        <v>90</v>
      </c>
      <c r="M3" s="115">
        <v>64</v>
      </c>
      <c r="N3" s="115">
        <v>35.170807</v>
      </c>
      <c r="O3" s="115">
        <v>26</v>
      </c>
      <c r="P3" s="115">
        <v>42.232641</v>
      </c>
      <c r="Q3" s="150">
        <v>182.17753</v>
      </c>
      <c r="R3" s="150">
        <v>0</v>
      </c>
      <c r="S3" s="150">
        <v>182.17753</v>
      </c>
    </row>
    <row r="4" spans="1:19" ht="12.75">
      <c r="A4" s="186" t="s">
        <v>200</v>
      </c>
      <c r="B4" s="73"/>
      <c r="C4" s="73">
        <v>106</v>
      </c>
      <c r="D4" s="73">
        <v>20</v>
      </c>
      <c r="E4" s="73">
        <v>1</v>
      </c>
      <c r="F4" s="73">
        <v>0</v>
      </c>
      <c r="G4" s="73">
        <v>2.80933</v>
      </c>
      <c r="H4" s="73">
        <v>0</v>
      </c>
      <c r="I4" s="73">
        <v>2.80933</v>
      </c>
      <c r="K4" t="s">
        <v>227</v>
      </c>
      <c r="P4">
        <v>0</v>
      </c>
      <c r="Q4" s="160">
        <v>4.02705</v>
      </c>
      <c r="R4" s="160">
        <v>0</v>
      </c>
      <c r="S4" s="160">
        <v>8.516017620000001</v>
      </c>
    </row>
    <row r="5" spans="1:19" ht="12.75">
      <c r="A5" s="91" t="s">
        <v>33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K5" s="114" t="s">
        <v>4</v>
      </c>
      <c r="L5" s="115">
        <v>42</v>
      </c>
      <c r="M5" s="115">
        <v>38</v>
      </c>
      <c r="N5" s="115">
        <v>90.234087</v>
      </c>
      <c r="O5" s="115">
        <v>103</v>
      </c>
      <c r="P5" s="115">
        <v>77.4380563</v>
      </c>
      <c r="Q5" s="150">
        <v>0</v>
      </c>
      <c r="R5" s="150">
        <v>0</v>
      </c>
      <c r="S5" s="150">
        <v>106.0686202</v>
      </c>
    </row>
    <row r="6" spans="1:19" ht="12.75">
      <c r="A6" s="91" t="s">
        <v>51</v>
      </c>
      <c r="B6" s="74">
        <v>955</v>
      </c>
      <c r="C6" s="74">
        <v>817</v>
      </c>
      <c r="D6" s="74">
        <v>706</v>
      </c>
      <c r="E6" s="74">
        <v>1728</v>
      </c>
      <c r="F6" s="74">
        <v>689.978425</v>
      </c>
      <c r="G6" s="74">
        <v>117.6844</v>
      </c>
      <c r="H6" s="74">
        <v>0</v>
      </c>
      <c r="I6" s="74">
        <v>1231.9109850999998</v>
      </c>
      <c r="K6" s="114" t="s">
        <v>29</v>
      </c>
      <c r="L6" s="115">
        <v>0</v>
      </c>
      <c r="M6" s="115">
        <v>0</v>
      </c>
      <c r="N6" s="115">
        <v>2.294215</v>
      </c>
      <c r="O6" s="115">
        <v>8</v>
      </c>
      <c r="P6" s="115"/>
      <c r="Q6" s="150"/>
      <c r="R6" s="150"/>
      <c r="S6" s="150"/>
    </row>
    <row r="7" spans="1:19" ht="12.75">
      <c r="A7" s="91" t="s">
        <v>34</v>
      </c>
      <c r="B7" s="74">
        <v>30</v>
      </c>
      <c r="C7" s="74">
        <v>22</v>
      </c>
      <c r="D7" s="74">
        <v>141</v>
      </c>
      <c r="E7" s="74">
        <v>137</v>
      </c>
      <c r="F7" s="74">
        <v>24.531341299999998</v>
      </c>
      <c r="G7" s="74">
        <v>12.072724</v>
      </c>
      <c r="H7" s="74">
        <v>0</v>
      </c>
      <c r="I7" s="74">
        <v>102.0140402</v>
      </c>
      <c r="K7" s="217" t="s">
        <v>220</v>
      </c>
      <c r="P7" s="115">
        <v>27.721058</v>
      </c>
      <c r="Q7" s="150">
        <v>0</v>
      </c>
      <c r="R7" s="160">
        <v>0</v>
      </c>
      <c r="S7" s="160">
        <v>0</v>
      </c>
    </row>
    <row r="8" spans="1:19" ht="12.75">
      <c r="A8" s="91" t="s">
        <v>35</v>
      </c>
      <c r="B8" s="74">
        <v>290</v>
      </c>
      <c r="C8" s="74">
        <v>114</v>
      </c>
      <c r="D8" s="74">
        <v>202</v>
      </c>
      <c r="E8" s="74">
        <v>1043</v>
      </c>
      <c r="F8" s="74">
        <v>690.2412177</v>
      </c>
      <c r="G8" s="74">
        <v>0</v>
      </c>
      <c r="H8" s="74">
        <v>0</v>
      </c>
      <c r="I8" s="74">
        <v>1594.7360982999999</v>
      </c>
      <c r="K8" s="114" t="s">
        <v>5</v>
      </c>
      <c r="L8" s="115">
        <v>1712</v>
      </c>
      <c r="M8" s="115">
        <v>1739</v>
      </c>
      <c r="N8" s="115">
        <v>2209.570601</v>
      </c>
      <c r="O8" s="115">
        <v>2827</v>
      </c>
      <c r="P8" s="115">
        <v>1875.6078127</v>
      </c>
      <c r="Q8" s="150">
        <v>0</v>
      </c>
      <c r="R8" s="150">
        <v>0</v>
      </c>
      <c r="S8" s="150">
        <v>3933.11826931</v>
      </c>
    </row>
    <row r="9" spans="1:19" ht="12.75">
      <c r="A9" s="91" t="s">
        <v>36</v>
      </c>
      <c r="B9" s="74">
        <v>483</v>
      </c>
      <c r="C9" s="74">
        <v>189</v>
      </c>
      <c r="D9" s="74">
        <v>471</v>
      </c>
      <c r="E9" s="74">
        <v>875</v>
      </c>
      <c r="F9" s="74">
        <v>281.42087219999996</v>
      </c>
      <c r="G9" s="74">
        <v>76.556329</v>
      </c>
      <c r="H9" s="74">
        <v>0</v>
      </c>
      <c r="I9" s="74">
        <v>927.8352193000001</v>
      </c>
      <c r="K9" s="114" t="s">
        <v>154</v>
      </c>
      <c r="L9" s="115">
        <v>9</v>
      </c>
      <c r="M9" s="115">
        <v>4</v>
      </c>
      <c r="N9" s="115">
        <v>25.084599</v>
      </c>
      <c r="O9" s="115">
        <v>46</v>
      </c>
      <c r="P9" s="115">
        <v>91.6000431</v>
      </c>
      <c r="Q9" s="150">
        <v>0</v>
      </c>
      <c r="R9" s="150">
        <v>0</v>
      </c>
      <c r="S9" s="150">
        <v>83.28477009999999</v>
      </c>
    </row>
    <row r="10" spans="1:19" ht="12.75">
      <c r="A10" s="91" t="s">
        <v>37</v>
      </c>
      <c r="B10" s="74">
        <v>1599</v>
      </c>
      <c r="C10" s="73">
        <v>2503</v>
      </c>
      <c r="D10" s="73">
        <v>5695</v>
      </c>
      <c r="E10" s="73">
        <v>14299</v>
      </c>
      <c r="F10" s="73">
        <v>8897.487677600002</v>
      </c>
      <c r="G10" s="73">
        <v>112.726961</v>
      </c>
      <c r="H10" s="73">
        <v>0</v>
      </c>
      <c r="I10" s="73">
        <v>13605.5969945</v>
      </c>
      <c r="K10" s="114" t="s">
        <v>31</v>
      </c>
      <c r="L10" s="115">
        <v>70</v>
      </c>
      <c r="M10" s="115">
        <v>119</v>
      </c>
      <c r="N10" s="115">
        <v>182.111894</v>
      </c>
      <c r="O10" s="115">
        <v>257</v>
      </c>
      <c r="P10" s="115">
        <v>200.969345</v>
      </c>
      <c r="Q10" s="150">
        <v>0</v>
      </c>
      <c r="R10" s="150">
        <v>0</v>
      </c>
      <c r="S10" s="150">
        <v>254.354539</v>
      </c>
    </row>
    <row r="11" spans="1:19" ht="12.75">
      <c r="A11" s="91" t="s">
        <v>38</v>
      </c>
      <c r="B11" s="74">
        <v>50</v>
      </c>
      <c r="C11" s="74">
        <v>39</v>
      </c>
      <c r="D11" s="74">
        <v>283</v>
      </c>
      <c r="E11" s="74">
        <v>252</v>
      </c>
      <c r="F11" s="74">
        <v>0</v>
      </c>
      <c r="G11" s="74">
        <v>0</v>
      </c>
      <c r="H11" s="74">
        <v>0</v>
      </c>
      <c r="I11" s="74">
        <v>91.7508838</v>
      </c>
      <c r="K11" s="114" t="s">
        <v>195</v>
      </c>
      <c r="L11" s="115">
        <v>72</v>
      </c>
      <c r="M11" s="115">
        <v>107</v>
      </c>
      <c r="N11" s="115">
        <v>455.437936</v>
      </c>
      <c r="O11" s="115">
        <v>644</v>
      </c>
      <c r="P11" s="115">
        <v>307.9092305</v>
      </c>
      <c r="Q11" s="150">
        <v>0</v>
      </c>
      <c r="R11" s="150">
        <v>0</v>
      </c>
      <c r="S11" s="150">
        <v>891.7372674</v>
      </c>
    </row>
    <row r="12" spans="1:19" ht="12.75">
      <c r="A12" s="91" t="s">
        <v>52</v>
      </c>
      <c r="B12" s="74">
        <v>7</v>
      </c>
      <c r="C12" s="74">
        <v>0</v>
      </c>
      <c r="D12" s="74">
        <v>0</v>
      </c>
      <c r="E12" s="74">
        <v>0</v>
      </c>
      <c r="F12" s="74">
        <v>125.0277886</v>
      </c>
      <c r="G12" s="74">
        <v>0</v>
      </c>
      <c r="H12" s="74">
        <v>0</v>
      </c>
      <c r="I12" s="74">
        <v>274.75994</v>
      </c>
      <c r="K12" s="114" t="s">
        <v>6</v>
      </c>
      <c r="L12" s="115">
        <v>6878</v>
      </c>
      <c r="M12" s="115">
        <v>5165</v>
      </c>
      <c r="N12" s="115">
        <v>5071.64705</v>
      </c>
      <c r="O12" s="115">
        <v>11078</v>
      </c>
      <c r="P12" s="115">
        <v>6203.99464615</v>
      </c>
      <c r="Q12" s="150">
        <v>0</v>
      </c>
      <c r="R12" s="150">
        <v>0</v>
      </c>
      <c r="S12" s="150">
        <v>11248.2477305</v>
      </c>
    </row>
    <row r="13" spans="1:19" ht="12.75">
      <c r="A13" s="91" t="s">
        <v>39</v>
      </c>
      <c r="B13" s="74">
        <v>9</v>
      </c>
      <c r="C13" s="74">
        <v>9</v>
      </c>
      <c r="D13" s="74">
        <v>9</v>
      </c>
      <c r="E13" s="74">
        <v>19</v>
      </c>
      <c r="F13" s="74">
        <v>12.1778514</v>
      </c>
      <c r="G13" s="74">
        <v>0</v>
      </c>
      <c r="H13" s="74">
        <v>0</v>
      </c>
      <c r="I13" s="74">
        <v>261.6917138</v>
      </c>
      <c r="K13" s="114" t="s">
        <v>151</v>
      </c>
      <c r="L13" s="115">
        <v>0</v>
      </c>
      <c r="M13" s="115">
        <v>1</v>
      </c>
      <c r="N13" s="115"/>
      <c r="O13" s="115"/>
      <c r="P13" s="115"/>
      <c r="Q13" s="150"/>
      <c r="R13" s="160"/>
      <c r="S13" s="160"/>
    </row>
    <row r="14" spans="1:19" ht="12.75">
      <c r="A14" s="91" t="s">
        <v>40</v>
      </c>
      <c r="B14" s="74">
        <v>112</v>
      </c>
      <c r="C14" s="74">
        <v>51</v>
      </c>
      <c r="D14" s="74">
        <v>98</v>
      </c>
      <c r="E14" s="74">
        <v>248</v>
      </c>
      <c r="F14" s="74">
        <v>47.2875264</v>
      </c>
      <c r="G14" s="74">
        <v>0</v>
      </c>
      <c r="H14" s="74">
        <v>0</v>
      </c>
      <c r="I14" s="74">
        <v>164.1912047</v>
      </c>
      <c r="K14" s="166" t="s">
        <v>226</v>
      </c>
      <c r="P14">
        <v>0</v>
      </c>
      <c r="Q14" s="150">
        <v>0</v>
      </c>
      <c r="R14" s="225">
        <v>0</v>
      </c>
      <c r="S14" s="225">
        <v>0</v>
      </c>
    </row>
    <row r="15" spans="1:19" ht="12.75">
      <c r="A15" s="91" t="s">
        <v>41</v>
      </c>
      <c r="B15" s="74">
        <v>13</v>
      </c>
      <c r="C15" s="74">
        <v>27</v>
      </c>
      <c r="D15" s="74">
        <v>29</v>
      </c>
      <c r="E15" s="74">
        <v>44</v>
      </c>
      <c r="F15" s="74">
        <v>39.646807</v>
      </c>
      <c r="G15" s="74">
        <v>0</v>
      </c>
      <c r="H15" s="74">
        <v>0</v>
      </c>
      <c r="I15" s="74">
        <v>95.4531019</v>
      </c>
      <c r="K15" s="114" t="s">
        <v>160</v>
      </c>
      <c r="L15" s="115">
        <v>132</v>
      </c>
      <c r="M15" s="115">
        <v>175</v>
      </c>
      <c r="N15" s="115">
        <v>73.743174</v>
      </c>
      <c r="O15" s="115">
        <v>94</v>
      </c>
      <c r="P15" s="115">
        <v>49.501658</v>
      </c>
      <c r="Q15" s="150">
        <v>80.680511</v>
      </c>
      <c r="R15" s="150">
        <v>0</v>
      </c>
      <c r="S15" s="150">
        <v>80.680511</v>
      </c>
    </row>
    <row r="16" spans="1:19" ht="12.75">
      <c r="A16" s="91" t="s">
        <v>42</v>
      </c>
      <c r="B16" s="74">
        <v>216</v>
      </c>
      <c r="C16" s="74">
        <v>56</v>
      </c>
      <c r="D16" s="74">
        <v>13</v>
      </c>
      <c r="E16" s="74">
        <v>0</v>
      </c>
      <c r="F16" s="74">
        <v>0</v>
      </c>
      <c r="G16" s="74">
        <v>0</v>
      </c>
      <c r="H16" s="74">
        <v>0</v>
      </c>
      <c r="I16" s="74">
        <v>20.306836</v>
      </c>
      <c r="K16" s="114" t="s">
        <v>25</v>
      </c>
      <c r="L16" s="115">
        <v>3</v>
      </c>
      <c r="M16" s="115">
        <v>11</v>
      </c>
      <c r="N16" s="115">
        <v>70.6752</v>
      </c>
      <c r="O16" s="115">
        <v>82</v>
      </c>
      <c r="P16" s="115">
        <v>108.400031</v>
      </c>
      <c r="Q16" s="150">
        <v>0</v>
      </c>
      <c r="R16" s="150">
        <v>0</v>
      </c>
      <c r="S16" s="150">
        <v>109.680708</v>
      </c>
    </row>
    <row r="17" spans="1:19" ht="12.75">
      <c r="A17" s="91" t="s">
        <v>43</v>
      </c>
      <c r="B17" s="74">
        <v>363</v>
      </c>
      <c r="C17" s="73">
        <v>728</v>
      </c>
      <c r="D17" s="73">
        <v>1116</v>
      </c>
      <c r="E17" s="73">
        <v>3514</v>
      </c>
      <c r="F17" s="73">
        <v>1997.9524416000002</v>
      </c>
      <c r="G17" s="73">
        <v>179.091386</v>
      </c>
      <c r="H17" s="73">
        <v>0</v>
      </c>
      <c r="I17" s="73">
        <v>1996.3865497999998</v>
      </c>
      <c r="K17" s="114" t="s">
        <v>192</v>
      </c>
      <c r="L17" s="115"/>
      <c r="M17" s="115"/>
      <c r="N17" s="115">
        <v>0</v>
      </c>
      <c r="O17" s="115">
        <v>8</v>
      </c>
      <c r="P17" s="115">
        <v>3.688025</v>
      </c>
      <c r="Q17" s="150">
        <v>0</v>
      </c>
      <c r="R17" s="150">
        <v>0</v>
      </c>
      <c r="S17" s="150">
        <v>11.363256</v>
      </c>
    </row>
    <row r="18" spans="1:19" ht="12.75">
      <c r="A18" s="91" t="s">
        <v>44</v>
      </c>
      <c r="B18" s="74">
        <v>67</v>
      </c>
      <c r="C18" s="74">
        <v>85</v>
      </c>
      <c r="D18" s="74">
        <v>142</v>
      </c>
      <c r="E18" s="74">
        <v>272</v>
      </c>
      <c r="F18" s="74">
        <v>121.5342792</v>
      </c>
      <c r="G18" s="74">
        <v>3.615611</v>
      </c>
      <c r="H18" s="74">
        <v>0</v>
      </c>
      <c r="I18" s="74">
        <v>91.591499</v>
      </c>
      <c r="K18" s="114" t="s">
        <v>7</v>
      </c>
      <c r="L18" s="115">
        <v>180</v>
      </c>
      <c r="M18" s="115">
        <v>331</v>
      </c>
      <c r="N18" s="115">
        <v>330.505315</v>
      </c>
      <c r="O18" s="115">
        <v>400</v>
      </c>
      <c r="P18" s="115">
        <v>286.061765</v>
      </c>
      <c r="Q18" s="150">
        <v>0</v>
      </c>
      <c r="R18" s="150">
        <v>0</v>
      </c>
      <c r="S18" s="150">
        <v>572.516875</v>
      </c>
    </row>
    <row r="19" spans="1:19" ht="12.75">
      <c r="A19" s="91" t="s">
        <v>45</v>
      </c>
      <c r="B19" s="74">
        <v>29</v>
      </c>
      <c r="C19" s="74">
        <v>0</v>
      </c>
      <c r="D19" s="74">
        <v>33</v>
      </c>
      <c r="E19" s="74">
        <v>92</v>
      </c>
      <c r="F19" s="74">
        <v>159.893037</v>
      </c>
      <c r="G19" s="74">
        <v>0</v>
      </c>
      <c r="H19" s="74">
        <v>0</v>
      </c>
      <c r="I19" s="74">
        <v>31.014521</v>
      </c>
      <c r="K19" s="114" t="s">
        <v>55</v>
      </c>
      <c r="L19" s="115">
        <v>67</v>
      </c>
      <c r="M19" s="115">
        <v>59</v>
      </c>
      <c r="N19" s="115">
        <v>27.912238</v>
      </c>
      <c r="O19" s="115">
        <v>2</v>
      </c>
      <c r="P19" s="115">
        <v>13.2761882</v>
      </c>
      <c r="Q19" s="150">
        <v>0</v>
      </c>
      <c r="R19" s="150">
        <v>0</v>
      </c>
      <c r="S19" s="150">
        <v>21.986821600000003</v>
      </c>
    </row>
    <row r="20" spans="1:19" ht="12.75">
      <c r="A20" s="91" t="s">
        <v>46</v>
      </c>
      <c r="B20" s="74">
        <v>67</v>
      </c>
      <c r="C20" s="74">
        <v>46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133.06042390000002</v>
      </c>
      <c r="K20" s="166" t="s">
        <v>207</v>
      </c>
      <c r="O20" s="198">
        <v>0</v>
      </c>
      <c r="P20" s="115">
        <v>15.60522</v>
      </c>
      <c r="Q20" s="150"/>
      <c r="R20" s="225"/>
      <c r="S20" s="225"/>
    </row>
    <row r="21" spans="1:19" ht="12.75">
      <c r="A21" s="91" t="s">
        <v>169</v>
      </c>
      <c r="B21" s="74">
        <v>0</v>
      </c>
      <c r="C21" s="74">
        <v>0</v>
      </c>
      <c r="D21" s="74">
        <v>225</v>
      </c>
      <c r="E21" s="74">
        <v>403</v>
      </c>
      <c r="F21" s="74">
        <v>355.88204060000004</v>
      </c>
      <c r="G21" s="74">
        <v>0</v>
      </c>
      <c r="H21" s="74">
        <v>0</v>
      </c>
      <c r="I21" s="74">
        <v>377.13030221</v>
      </c>
      <c r="K21" s="114" t="s">
        <v>8</v>
      </c>
      <c r="L21" s="115">
        <v>340</v>
      </c>
      <c r="M21" s="115">
        <v>395</v>
      </c>
      <c r="N21" s="115">
        <v>213.460143</v>
      </c>
      <c r="O21" s="115">
        <v>245</v>
      </c>
      <c r="P21" s="115">
        <v>193.972947</v>
      </c>
      <c r="Q21" s="150">
        <v>0</v>
      </c>
      <c r="R21" s="150">
        <v>0</v>
      </c>
      <c r="S21" s="150">
        <v>198.372772</v>
      </c>
    </row>
    <row r="22" spans="1:19" ht="12.75">
      <c r="A22" s="90" t="s">
        <v>20</v>
      </c>
      <c r="B22" s="84">
        <v>4290</v>
      </c>
      <c r="C22" s="84">
        <v>4792</v>
      </c>
      <c r="D22" s="84">
        <v>9183</v>
      </c>
      <c r="E22" s="84">
        <v>22927</v>
      </c>
      <c r="F22" s="84">
        <v>13443.0613056</v>
      </c>
      <c r="G22" s="84">
        <v>504.556741</v>
      </c>
      <c r="H22" s="84">
        <v>0</v>
      </c>
      <c r="I22" s="84">
        <v>21002.239643509994</v>
      </c>
      <c r="J22" s="31"/>
      <c r="K22" s="114" t="s">
        <v>56</v>
      </c>
      <c r="L22" s="115">
        <v>0</v>
      </c>
      <c r="M22" s="115">
        <v>0</v>
      </c>
      <c r="N22" s="115">
        <v>18.415611</v>
      </c>
      <c r="O22" s="115">
        <v>61</v>
      </c>
      <c r="P22" s="115">
        <v>22.5737</v>
      </c>
      <c r="Q22" s="150">
        <v>0</v>
      </c>
      <c r="R22" s="150">
        <v>0</v>
      </c>
      <c r="S22" s="150">
        <v>26.7465</v>
      </c>
    </row>
    <row r="23" spans="1:19" ht="12.75">
      <c r="A23" s="91" t="s">
        <v>63</v>
      </c>
      <c r="B23" s="74">
        <v>1288</v>
      </c>
      <c r="C23" s="74">
        <v>1029</v>
      </c>
      <c r="D23" s="74">
        <v>803</v>
      </c>
      <c r="E23" s="74">
        <v>322</v>
      </c>
      <c r="F23" s="74">
        <v>382.99193515</v>
      </c>
      <c r="G23" s="74">
        <v>12.140732</v>
      </c>
      <c r="H23" s="74">
        <v>0</v>
      </c>
      <c r="I23" s="74">
        <v>447.5265629</v>
      </c>
      <c r="J23" s="31"/>
      <c r="K23" s="166" t="s">
        <v>233</v>
      </c>
      <c r="Q23" s="160">
        <v>0</v>
      </c>
      <c r="R23" s="160">
        <v>0</v>
      </c>
      <c r="S23" s="160">
        <v>0</v>
      </c>
    </row>
    <row r="24" spans="1:19" ht="12.75">
      <c r="A24" s="91" t="s">
        <v>64</v>
      </c>
      <c r="B24" s="74">
        <v>971</v>
      </c>
      <c r="C24" s="74">
        <v>763</v>
      </c>
      <c r="D24" s="74">
        <v>1199</v>
      </c>
      <c r="E24" s="74">
        <v>892</v>
      </c>
      <c r="F24" s="74">
        <v>1089.3389575</v>
      </c>
      <c r="G24" s="74">
        <v>3.585649</v>
      </c>
      <c r="H24" s="74">
        <v>0</v>
      </c>
      <c r="I24" s="74">
        <v>909.4743422</v>
      </c>
      <c r="J24" s="31"/>
      <c r="K24" s="114" t="s">
        <v>9</v>
      </c>
      <c r="L24" s="115">
        <v>1115</v>
      </c>
      <c r="M24" s="115">
        <v>707</v>
      </c>
      <c r="N24" s="115">
        <v>729.470638</v>
      </c>
      <c r="O24" s="115">
        <v>1665</v>
      </c>
      <c r="P24" s="115">
        <v>841.5850187000001</v>
      </c>
      <c r="Q24" s="150">
        <v>0</v>
      </c>
      <c r="R24" s="150">
        <v>0</v>
      </c>
      <c r="S24" s="150">
        <v>2470.4918959</v>
      </c>
    </row>
    <row r="25" spans="1:19" ht="12.75">
      <c r="A25" s="91" t="s">
        <v>65</v>
      </c>
      <c r="B25" s="74">
        <v>3117</v>
      </c>
      <c r="C25" s="74">
        <v>1854</v>
      </c>
      <c r="D25" s="74">
        <v>2109</v>
      </c>
      <c r="E25" s="74">
        <v>2144</v>
      </c>
      <c r="F25" s="74">
        <v>1633.5964436499999</v>
      </c>
      <c r="G25" s="74">
        <v>52.1002</v>
      </c>
      <c r="H25" s="74">
        <v>0</v>
      </c>
      <c r="I25" s="74">
        <v>1369.99932</v>
      </c>
      <c r="J25" s="31"/>
      <c r="K25" s="114" t="s">
        <v>213</v>
      </c>
      <c r="O25" s="198">
        <v>0</v>
      </c>
      <c r="P25" s="115">
        <v>0</v>
      </c>
      <c r="Q25" s="150">
        <v>0</v>
      </c>
      <c r="R25" s="225">
        <v>0</v>
      </c>
      <c r="S25" s="225">
        <v>0</v>
      </c>
    </row>
    <row r="26" spans="1:19" ht="12.75">
      <c r="A26" s="91" t="s">
        <v>53</v>
      </c>
      <c r="B26" s="74">
        <v>39</v>
      </c>
      <c r="C26" s="74">
        <v>25</v>
      </c>
      <c r="D26" s="74">
        <v>23</v>
      </c>
      <c r="E26" s="74">
        <v>13</v>
      </c>
      <c r="F26" s="74">
        <v>6.8740299</v>
      </c>
      <c r="G26" s="74">
        <v>0</v>
      </c>
      <c r="H26" s="74">
        <v>0</v>
      </c>
      <c r="I26" s="74">
        <v>5.391396</v>
      </c>
      <c r="K26" s="114" t="s">
        <v>214</v>
      </c>
      <c r="L26" s="115">
        <v>451</v>
      </c>
      <c r="M26" s="115">
        <v>424</v>
      </c>
      <c r="N26" s="115">
        <v>431.376435</v>
      </c>
      <c r="O26" s="115">
        <v>868</v>
      </c>
      <c r="P26" s="115">
        <v>400.9187776</v>
      </c>
      <c r="Q26" s="150">
        <v>0</v>
      </c>
      <c r="R26" s="150">
        <v>0</v>
      </c>
      <c r="S26" s="150">
        <v>1544.2379256</v>
      </c>
    </row>
    <row r="27" spans="1:19" ht="12.75">
      <c r="A27" s="90" t="s">
        <v>21</v>
      </c>
      <c r="B27" s="84">
        <v>5415</v>
      </c>
      <c r="C27" s="84">
        <v>3671</v>
      </c>
      <c r="D27" s="84">
        <v>4134</v>
      </c>
      <c r="E27" s="84">
        <v>3371</v>
      </c>
      <c r="F27" s="84">
        <v>3112.8013662000003</v>
      </c>
      <c r="G27" s="84">
        <v>67.826581</v>
      </c>
      <c r="H27" s="84">
        <v>0</v>
      </c>
      <c r="I27" s="84">
        <v>2732.3916210999996</v>
      </c>
      <c r="K27" s="114" t="s">
        <v>57</v>
      </c>
      <c r="L27" s="115">
        <v>72</v>
      </c>
      <c r="M27" s="115">
        <v>77</v>
      </c>
      <c r="N27" s="115">
        <v>135.686104</v>
      </c>
      <c r="O27" s="115">
        <v>175</v>
      </c>
      <c r="P27" s="115">
        <v>140.146104</v>
      </c>
      <c r="Q27" s="150">
        <v>0</v>
      </c>
      <c r="R27" s="150">
        <v>0</v>
      </c>
      <c r="S27" s="150">
        <v>244.713632</v>
      </c>
    </row>
    <row r="28" spans="1:19" ht="12.75">
      <c r="A28" s="91" t="s">
        <v>47</v>
      </c>
      <c r="B28" s="74">
        <v>1467</v>
      </c>
      <c r="C28" s="74">
        <v>1419</v>
      </c>
      <c r="D28" s="74">
        <v>1502</v>
      </c>
      <c r="E28" s="74">
        <v>747</v>
      </c>
      <c r="F28" s="74">
        <v>462.59858561283</v>
      </c>
      <c r="G28" s="74">
        <v>3.981653</v>
      </c>
      <c r="H28" s="74">
        <v>0</v>
      </c>
      <c r="I28" s="74">
        <v>826.4570067182474</v>
      </c>
      <c r="J28" s="31"/>
      <c r="K28" s="114" t="s">
        <v>26</v>
      </c>
      <c r="L28" s="115">
        <v>435</v>
      </c>
      <c r="M28" s="115">
        <v>341</v>
      </c>
      <c r="N28" s="115">
        <v>572.035261</v>
      </c>
      <c r="O28" s="115">
        <v>1329</v>
      </c>
      <c r="P28" s="115">
        <v>731.928287</v>
      </c>
      <c r="Q28" s="150">
        <v>65.106756</v>
      </c>
      <c r="R28" s="150">
        <v>0</v>
      </c>
      <c r="S28" s="150">
        <v>1222.43547</v>
      </c>
    </row>
    <row r="29" spans="1:19" ht="12.75">
      <c r="A29" s="91" t="s">
        <v>48</v>
      </c>
      <c r="B29" s="74">
        <v>3381</v>
      </c>
      <c r="C29" s="74">
        <v>2913</v>
      </c>
      <c r="D29" s="74">
        <v>1008</v>
      </c>
      <c r="E29" s="74">
        <v>337</v>
      </c>
      <c r="F29" s="74">
        <v>1108.60487925</v>
      </c>
      <c r="G29" s="74">
        <v>321.221568</v>
      </c>
      <c r="H29" s="74">
        <v>0</v>
      </c>
      <c r="I29" s="74">
        <v>2585.1936876</v>
      </c>
      <c r="K29" s="166" t="s">
        <v>196</v>
      </c>
      <c r="L29">
        <v>0</v>
      </c>
      <c r="M29">
        <v>0</v>
      </c>
      <c r="N29" s="115">
        <v>0</v>
      </c>
      <c r="O29" s="115">
        <v>0</v>
      </c>
      <c r="P29" s="115"/>
      <c r="Q29" s="150"/>
      <c r="R29" s="150"/>
      <c r="S29" s="150"/>
    </row>
    <row r="30" spans="1:19" ht="12.75">
      <c r="A30" s="91" t="s">
        <v>49</v>
      </c>
      <c r="B30" s="74">
        <v>4644</v>
      </c>
      <c r="C30" s="74">
        <v>1542</v>
      </c>
      <c r="D30" s="74">
        <v>616</v>
      </c>
      <c r="E30" s="74">
        <v>484</v>
      </c>
      <c r="F30" s="74">
        <v>924.3766856</v>
      </c>
      <c r="G30" s="74">
        <v>57.976165</v>
      </c>
      <c r="H30" s="74">
        <v>0</v>
      </c>
      <c r="I30" s="74">
        <v>4184.217177699999</v>
      </c>
      <c r="K30" s="114" t="s">
        <v>10</v>
      </c>
      <c r="L30" s="115">
        <v>4</v>
      </c>
      <c r="M30" s="115">
        <v>23</v>
      </c>
      <c r="N30" s="115">
        <v>38.288008</v>
      </c>
      <c r="O30" s="115">
        <v>29</v>
      </c>
      <c r="P30" s="115">
        <v>59.33067</v>
      </c>
      <c r="Q30" s="150">
        <v>0</v>
      </c>
      <c r="R30" s="150">
        <v>0</v>
      </c>
      <c r="S30" s="150">
        <v>48.489375</v>
      </c>
    </row>
    <row r="31" spans="1:19" ht="12.75">
      <c r="A31" s="91" t="s">
        <v>153</v>
      </c>
      <c r="B31" s="74">
        <v>5</v>
      </c>
      <c r="C31" s="74">
        <v>148</v>
      </c>
      <c r="D31" s="74">
        <v>385</v>
      </c>
      <c r="E31" s="74">
        <v>585</v>
      </c>
      <c r="F31" s="74">
        <v>498.62245909999996</v>
      </c>
      <c r="G31" s="74">
        <v>8.893398</v>
      </c>
      <c r="H31" s="74">
        <v>0</v>
      </c>
      <c r="I31" s="74">
        <v>1640.8435676</v>
      </c>
      <c r="K31" s="114" t="s">
        <v>58</v>
      </c>
      <c r="L31" s="115">
        <v>41</v>
      </c>
      <c r="M31" s="115">
        <v>72</v>
      </c>
      <c r="N31" s="115">
        <v>76.970388</v>
      </c>
      <c r="O31" s="115">
        <v>84</v>
      </c>
      <c r="P31" s="115">
        <v>87.5066478</v>
      </c>
      <c r="Q31" s="150">
        <v>45.4701883</v>
      </c>
      <c r="R31" s="150">
        <v>0</v>
      </c>
      <c r="S31" s="150">
        <v>45.4701883</v>
      </c>
    </row>
    <row r="32" spans="1:19" ht="12.75">
      <c r="A32" s="91" t="s">
        <v>156</v>
      </c>
      <c r="B32" s="74">
        <v>317</v>
      </c>
      <c r="C32" s="74">
        <v>79</v>
      </c>
      <c r="D32" s="74">
        <v>13</v>
      </c>
      <c r="E32" s="74">
        <v>8</v>
      </c>
      <c r="F32" s="74">
        <v>52.070589013463994</v>
      </c>
      <c r="G32" s="74">
        <v>0</v>
      </c>
      <c r="H32" s="74">
        <v>0</v>
      </c>
      <c r="I32" s="74">
        <v>293.5577415</v>
      </c>
      <c r="K32" s="114" t="s">
        <v>11</v>
      </c>
      <c r="L32" s="115">
        <v>3972</v>
      </c>
      <c r="M32" s="115">
        <v>3024</v>
      </c>
      <c r="N32" s="115">
        <v>6348.948394</v>
      </c>
      <c r="O32" s="115">
        <v>8289</v>
      </c>
      <c r="P32" s="115">
        <v>7639.200181349999</v>
      </c>
      <c r="Q32" s="150">
        <v>0</v>
      </c>
      <c r="R32" s="150">
        <v>0</v>
      </c>
      <c r="S32" s="150">
        <v>7745.288329800001</v>
      </c>
    </row>
    <row r="33" spans="1:19" ht="12.75">
      <c r="A33" s="91" t="s">
        <v>170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K33" s="114" t="s">
        <v>12</v>
      </c>
      <c r="L33" s="115">
        <v>388</v>
      </c>
      <c r="M33" s="115">
        <v>628</v>
      </c>
      <c r="N33" s="115">
        <v>893.99021</v>
      </c>
      <c r="O33" s="115">
        <v>1238</v>
      </c>
      <c r="P33" s="115">
        <v>1298.623428580504</v>
      </c>
      <c r="Q33" s="150">
        <v>0</v>
      </c>
      <c r="R33" s="150">
        <v>0</v>
      </c>
      <c r="S33" s="150">
        <v>1608.9797695182474</v>
      </c>
    </row>
    <row r="34" spans="1:19" ht="12.75">
      <c r="A34" s="90" t="s">
        <v>22</v>
      </c>
      <c r="B34" s="84">
        <v>9814</v>
      </c>
      <c r="C34" s="84">
        <v>6101</v>
      </c>
      <c r="D34" s="84">
        <v>3524</v>
      </c>
      <c r="E34" s="84">
        <v>2161</v>
      </c>
      <c r="F34" s="84">
        <v>3046.273198576294</v>
      </c>
      <c r="G34" s="84">
        <v>392.07278399999996</v>
      </c>
      <c r="H34" s="84">
        <v>0</v>
      </c>
      <c r="I34" s="84">
        <v>9530.269181118249</v>
      </c>
      <c r="K34" s="114" t="s">
        <v>210</v>
      </c>
      <c r="L34" s="115"/>
      <c r="M34" s="115">
        <v>50</v>
      </c>
      <c r="N34" s="115">
        <v>179.095751</v>
      </c>
      <c r="O34" s="115">
        <v>390</v>
      </c>
      <c r="P34" s="115">
        <v>520.6903632</v>
      </c>
      <c r="Q34" s="150">
        <v>0</v>
      </c>
      <c r="R34" s="150">
        <v>0</v>
      </c>
      <c r="S34" s="150">
        <v>342.5573393</v>
      </c>
    </row>
    <row r="35" spans="1:19" ht="12.75">
      <c r="A35" s="92" t="s">
        <v>50</v>
      </c>
      <c r="B35" s="82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K35" s="114" t="s">
        <v>164</v>
      </c>
      <c r="L35" s="115">
        <v>690</v>
      </c>
      <c r="M35" s="115">
        <v>245</v>
      </c>
      <c r="N35" s="115">
        <v>336.124373</v>
      </c>
      <c r="O35" s="115">
        <v>581</v>
      </c>
      <c r="P35" s="115">
        <v>872.921234</v>
      </c>
      <c r="Q35" s="150">
        <v>434.462909</v>
      </c>
      <c r="R35" s="150">
        <v>0</v>
      </c>
      <c r="S35" s="150">
        <v>997.850054</v>
      </c>
    </row>
    <row r="36" spans="1:19" ht="12.75">
      <c r="A36" s="90" t="s">
        <v>150</v>
      </c>
      <c r="B36" s="82">
        <v>0</v>
      </c>
      <c r="C36" s="82">
        <v>0</v>
      </c>
      <c r="D36" s="82">
        <v>0</v>
      </c>
      <c r="E36" s="82">
        <v>5</v>
      </c>
      <c r="F36" s="82">
        <v>16.693952</v>
      </c>
      <c r="G36" s="82">
        <v>0</v>
      </c>
      <c r="H36" s="82">
        <v>0</v>
      </c>
      <c r="I36" s="82">
        <v>0</v>
      </c>
      <c r="K36" s="114" t="s">
        <v>161</v>
      </c>
      <c r="L36" s="115">
        <v>0</v>
      </c>
      <c r="M36" s="115">
        <v>0</v>
      </c>
      <c r="N36" s="115">
        <v>3.204476</v>
      </c>
      <c r="O36" s="115">
        <v>17</v>
      </c>
      <c r="P36" s="115"/>
      <c r="Q36" s="150"/>
      <c r="R36" s="150"/>
      <c r="S36" s="150"/>
    </row>
    <row r="37" spans="1:19" ht="12.75">
      <c r="A37" s="90" t="s">
        <v>54</v>
      </c>
      <c r="B37" s="82">
        <v>221</v>
      </c>
      <c r="C37" s="82">
        <v>343</v>
      </c>
      <c r="D37" s="82">
        <v>598</v>
      </c>
      <c r="E37" s="82">
        <v>899</v>
      </c>
      <c r="F37" s="82">
        <v>1293.1340981999997</v>
      </c>
      <c r="G37" s="82">
        <v>87.0466263</v>
      </c>
      <c r="H37" s="82">
        <v>0</v>
      </c>
      <c r="I37" s="82">
        <v>1087.8891193</v>
      </c>
      <c r="K37" s="114" t="s">
        <v>13</v>
      </c>
      <c r="L37" s="115">
        <v>1225</v>
      </c>
      <c r="M37" s="115">
        <v>1251</v>
      </c>
      <c r="N37" s="115">
        <v>951.241831</v>
      </c>
      <c r="O37" s="115">
        <v>1476</v>
      </c>
      <c r="P37" s="115">
        <v>1243.446238</v>
      </c>
      <c r="Q37" s="150">
        <v>0</v>
      </c>
      <c r="R37" s="150">
        <v>0</v>
      </c>
      <c r="S37" s="150">
        <v>1506.4631528</v>
      </c>
    </row>
    <row r="38" spans="1:19" ht="12.75">
      <c r="A38" s="90" t="s">
        <v>167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7.640653</v>
      </c>
      <c r="K38" s="114" t="s">
        <v>23</v>
      </c>
      <c r="L38" s="115">
        <v>0</v>
      </c>
      <c r="M38" s="115">
        <v>3</v>
      </c>
      <c r="N38" s="115">
        <v>14.711113</v>
      </c>
      <c r="O38" s="115">
        <v>0</v>
      </c>
      <c r="P38" s="115">
        <v>9.313589</v>
      </c>
      <c r="Q38" s="150">
        <v>0</v>
      </c>
      <c r="R38" s="150">
        <v>0</v>
      </c>
      <c r="S38" s="150">
        <v>11.603074</v>
      </c>
    </row>
    <row r="39" spans="1:19" ht="12.75">
      <c r="A39" s="90" t="s">
        <v>168</v>
      </c>
      <c r="B39" s="82">
        <v>0</v>
      </c>
      <c r="C39" s="82">
        <v>0</v>
      </c>
      <c r="D39" s="82">
        <v>15</v>
      </c>
      <c r="E39" s="82">
        <v>11</v>
      </c>
      <c r="F39" s="82">
        <v>65.695032</v>
      </c>
      <c r="G39" s="82">
        <v>4.02705</v>
      </c>
      <c r="H39" s="82">
        <v>0</v>
      </c>
      <c r="I39" s="82">
        <v>8.516017620000001</v>
      </c>
      <c r="K39" s="114" t="s">
        <v>24</v>
      </c>
      <c r="L39" s="115">
        <v>10</v>
      </c>
      <c r="M39" s="115">
        <v>6</v>
      </c>
      <c r="N39" s="115">
        <v>6.250812</v>
      </c>
      <c r="O39" s="115">
        <v>34</v>
      </c>
      <c r="P39" s="115">
        <v>10.668775400000001</v>
      </c>
      <c r="Q39" s="150">
        <v>0</v>
      </c>
      <c r="R39" s="150">
        <v>0</v>
      </c>
      <c r="S39" s="150">
        <v>56.3829049</v>
      </c>
    </row>
    <row r="40" spans="1:19" ht="12.75">
      <c r="A40" s="90" t="s">
        <v>165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K40" s="114" t="s">
        <v>27</v>
      </c>
      <c r="L40" s="115">
        <v>5</v>
      </c>
      <c r="M40" s="115">
        <v>10</v>
      </c>
      <c r="N40" s="115">
        <v>25.835185</v>
      </c>
      <c r="O40" s="115">
        <v>18</v>
      </c>
      <c r="P40" s="115">
        <v>31.714095</v>
      </c>
      <c r="Q40" s="150">
        <v>0</v>
      </c>
      <c r="R40" s="150">
        <v>0</v>
      </c>
      <c r="S40" s="150">
        <v>42.2889208</v>
      </c>
    </row>
    <row r="41" spans="1:19" ht="12.75">
      <c r="A41" s="157" t="s">
        <v>178</v>
      </c>
      <c r="B41" s="158"/>
      <c r="C41" s="158"/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47"/>
      <c r="K41" s="114" t="s">
        <v>162</v>
      </c>
      <c r="L41" s="115">
        <v>2077</v>
      </c>
      <c r="M41" s="115">
        <v>1086</v>
      </c>
      <c r="N41" s="115">
        <v>1015.933087</v>
      </c>
      <c r="O41" s="115">
        <v>1289</v>
      </c>
      <c r="P41" s="115">
        <v>823.15543725</v>
      </c>
      <c r="Q41" s="150">
        <v>0</v>
      </c>
      <c r="R41" s="150">
        <v>0</v>
      </c>
      <c r="S41" s="150">
        <v>1711.839677</v>
      </c>
    </row>
    <row r="42" spans="1:19" ht="12.75">
      <c r="A42" s="145" t="s">
        <v>0</v>
      </c>
      <c r="B42" s="146">
        <v>20182</v>
      </c>
      <c r="C42" s="146">
        <v>16481</v>
      </c>
      <c r="D42" s="146">
        <v>20896</v>
      </c>
      <c r="E42" s="146">
        <v>34418</v>
      </c>
      <c r="F42" s="146">
        <v>24929.119646676292</v>
      </c>
      <c r="G42" s="146">
        <v>1084.1080342999999</v>
      </c>
      <c r="H42" s="146">
        <v>0</v>
      </c>
      <c r="I42" s="146">
        <v>38310.01982924825</v>
      </c>
      <c r="J42" s="197"/>
      <c r="K42" s="114" t="s">
        <v>60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50">
        <v>0</v>
      </c>
      <c r="R42" s="150">
        <v>0</v>
      </c>
      <c r="S42" s="150">
        <v>0</v>
      </c>
    </row>
    <row r="43" spans="4:19" s="12" customFormat="1" ht="13.5" customHeight="1">
      <c r="D43" s="31"/>
      <c r="E43" s="31"/>
      <c r="F43" s="31"/>
      <c r="G43" s="31"/>
      <c r="H43" s="31"/>
      <c r="I43" s="31"/>
      <c r="J43" s="31"/>
      <c r="K43" s="114" t="s">
        <v>28</v>
      </c>
      <c r="L43" s="115">
        <v>0</v>
      </c>
      <c r="M43" s="115">
        <v>0</v>
      </c>
      <c r="N43" s="115"/>
      <c r="O43" s="115"/>
      <c r="P43" s="115"/>
      <c r="Q43" s="150"/>
      <c r="R43" s="150">
        <v>0</v>
      </c>
      <c r="S43" s="150"/>
    </row>
    <row r="44" spans="3:19" s="12" customFormat="1" ht="11.25" customHeight="1">
      <c r="C44" s="31"/>
      <c r="D44" s="31"/>
      <c r="E44" s="31"/>
      <c r="F44" s="31"/>
      <c r="G44" s="31"/>
      <c r="H44" s="31"/>
      <c r="I44" s="31"/>
      <c r="K44" s="114" t="s">
        <v>197</v>
      </c>
      <c r="L44" s="115">
        <v>95</v>
      </c>
      <c r="M44" s="115">
        <v>317</v>
      </c>
      <c r="N44" s="115">
        <v>274</v>
      </c>
      <c r="O44" s="115">
        <v>793</v>
      </c>
      <c r="P44" s="115">
        <v>637.7039765</v>
      </c>
      <c r="Q44" s="150">
        <v>0</v>
      </c>
      <c r="R44" s="150">
        <v>0</v>
      </c>
      <c r="S44" s="150">
        <v>677.7436186</v>
      </c>
    </row>
    <row r="45" spans="7:19" s="12" customFormat="1" ht="11.25" customHeight="1">
      <c r="G45" s="31"/>
      <c r="H45" s="31"/>
      <c r="I45" s="31"/>
      <c r="K45" s="114" t="s">
        <v>61</v>
      </c>
      <c r="L45" s="115">
        <v>3</v>
      </c>
      <c r="M45" s="115">
        <v>8</v>
      </c>
      <c r="N45" s="115">
        <v>56</v>
      </c>
      <c r="O45" s="115">
        <v>259</v>
      </c>
      <c r="P45" s="115">
        <v>66.23626</v>
      </c>
      <c r="Q45" s="150">
        <v>272.18309</v>
      </c>
      <c r="R45" s="150">
        <v>0</v>
      </c>
      <c r="S45" s="150">
        <v>304.332314</v>
      </c>
    </row>
    <row r="46" spans="7:19" s="12" customFormat="1" ht="11.25" customHeight="1">
      <c r="G46" s="31"/>
      <c r="I46" s="31"/>
      <c r="K46" s="201" t="s">
        <v>0</v>
      </c>
      <c r="L46" s="78">
        <v>20182</v>
      </c>
      <c r="M46" s="78">
        <v>16481</v>
      </c>
      <c r="N46" s="78">
        <v>20896</v>
      </c>
      <c r="O46" s="78">
        <v>34418</v>
      </c>
      <c r="P46" s="78">
        <v>24929.119646676292</v>
      </c>
      <c r="Q46" s="78">
        <v>1084.1080342999999</v>
      </c>
      <c r="R46" s="226">
        <v>0</v>
      </c>
      <c r="S46" s="226">
        <v>38310.01982924825</v>
      </c>
    </row>
    <row r="47" spans="16:18" s="12" customFormat="1" ht="11.25" customHeight="1">
      <c r="P47" s="32"/>
      <c r="Q47" s="32"/>
      <c r="R47" s="32"/>
    </row>
    <row r="48" spans="16:19" s="12" customFormat="1" ht="11.25" customHeight="1">
      <c r="P48" s="32"/>
      <c r="Q48" s="183"/>
      <c r="R48" s="183"/>
      <c r="S48" s="31"/>
    </row>
    <row r="49" spans="16:18" s="12" customFormat="1" ht="11.25" customHeight="1">
      <c r="P49" s="32"/>
      <c r="Q49" s="32"/>
      <c r="R49" s="32"/>
    </row>
    <row r="50" spans="16:18" s="12" customFormat="1" ht="11.25" customHeight="1">
      <c r="P50" s="32"/>
      <c r="Q50" s="32"/>
      <c r="R50" s="32"/>
    </row>
    <row r="51" spans="16:18" s="12" customFormat="1" ht="11.25" customHeight="1">
      <c r="P51" s="32"/>
      <c r="Q51" s="32"/>
      <c r="R51" s="32"/>
    </row>
    <row r="52" spans="16:18" s="12" customFormat="1" ht="11.25" customHeight="1">
      <c r="P52" s="32"/>
      <c r="Q52" s="32"/>
      <c r="R52" s="32"/>
    </row>
    <row r="53" spans="16:18" s="12" customFormat="1" ht="11.25" customHeight="1">
      <c r="P53" s="32"/>
      <c r="Q53" s="32"/>
      <c r="R53" s="32"/>
    </row>
    <row r="54" spans="16:18" s="12" customFormat="1" ht="11.25" customHeight="1">
      <c r="P54" s="32"/>
      <c r="Q54" s="32"/>
      <c r="R54" s="32"/>
    </row>
    <row r="55" spans="16:18" s="12" customFormat="1" ht="11.25" customHeight="1">
      <c r="P55" s="32"/>
      <c r="Q55" s="32"/>
      <c r="R55" s="32"/>
    </row>
    <row r="56" spans="16:18" s="12" customFormat="1" ht="11.25" customHeight="1">
      <c r="P56" s="32"/>
      <c r="Q56" s="32"/>
      <c r="R56" s="32"/>
    </row>
    <row r="57" spans="16:18" s="12" customFormat="1" ht="11.25" customHeight="1">
      <c r="P57" s="32"/>
      <c r="Q57" s="32"/>
      <c r="R57" s="32"/>
    </row>
    <row r="58" spans="16:18" s="12" customFormat="1" ht="11.25" customHeight="1">
      <c r="P58" s="32"/>
      <c r="Q58" s="32"/>
      <c r="R58" s="32"/>
    </row>
    <row r="59" spans="16:18" s="12" customFormat="1" ht="11.25" customHeight="1">
      <c r="P59" s="32"/>
      <c r="Q59" s="32"/>
      <c r="R59" s="32"/>
    </row>
    <row r="60" spans="16:18" s="12" customFormat="1" ht="11.25" customHeight="1">
      <c r="P60" s="32"/>
      <c r="Q60" s="32"/>
      <c r="R60" s="32"/>
    </row>
    <row r="61" spans="16:18" s="12" customFormat="1" ht="11.25" customHeight="1">
      <c r="P61" s="32"/>
      <c r="Q61" s="32"/>
      <c r="R61" s="32"/>
    </row>
    <row r="62" spans="16:18" s="12" customFormat="1" ht="11.25" customHeight="1">
      <c r="P62" s="32"/>
      <c r="Q62" s="32"/>
      <c r="R62" s="32"/>
    </row>
    <row r="63" spans="16:18" s="12" customFormat="1" ht="11.25" customHeight="1">
      <c r="P63" s="32"/>
      <c r="Q63" s="32"/>
      <c r="R63" s="32"/>
    </row>
    <row r="64" spans="16:18" s="12" customFormat="1" ht="11.25" customHeight="1">
      <c r="P64" s="32"/>
      <c r="Q64" s="32"/>
      <c r="R64" s="32"/>
    </row>
    <row r="65" spans="16:18" s="12" customFormat="1" ht="11.25" customHeight="1">
      <c r="P65" s="32"/>
      <c r="Q65" s="32"/>
      <c r="R65" s="32"/>
    </row>
    <row r="66" ht="11.25" customHeight="1">
      <c r="J66" s="148"/>
    </row>
    <row r="67" ht="11.25" customHeight="1">
      <c r="J67" s="148"/>
    </row>
    <row r="82" spans="16:18" s="12" customFormat="1" ht="11.25" customHeight="1">
      <c r="P82" s="32"/>
      <c r="Q82" s="32"/>
      <c r="R82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zoomScalePageLayoutView="0" workbookViewId="0" topLeftCell="A17">
      <selection activeCell="F47" sqref="F47:H48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12" width="11.421875" style="34" customWidth="1"/>
    <col min="13" max="16384" width="11.421875" style="7" customWidth="1"/>
  </cols>
  <sheetData>
    <row r="1" spans="1:8" ht="21" customHeight="1">
      <c r="A1" s="268" t="s">
        <v>123</v>
      </c>
      <c r="B1" s="268"/>
      <c r="C1" s="258"/>
      <c r="D1" s="258"/>
      <c r="E1" s="258"/>
      <c r="F1" s="258"/>
      <c r="G1" s="258"/>
      <c r="H1" s="263"/>
    </row>
    <row r="2" ht="12.75" customHeight="1" hidden="1"/>
    <row r="3" spans="1:8" ht="27" customHeight="1">
      <c r="A3" s="96" t="s">
        <v>135</v>
      </c>
      <c r="B3" s="97">
        <v>2013</v>
      </c>
      <c r="C3" s="97">
        <v>2014</v>
      </c>
      <c r="D3" s="97">
        <v>2015</v>
      </c>
      <c r="E3" s="179">
        <v>2016</v>
      </c>
      <c r="F3" s="179">
        <v>2017</v>
      </c>
      <c r="G3" s="208" t="s">
        <v>240</v>
      </c>
      <c r="H3" s="208" t="s">
        <v>242</v>
      </c>
    </row>
    <row r="4" spans="1:12" s="8" customFormat="1" ht="14.25" customHeight="1">
      <c r="A4" s="98" t="s">
        <v>157</v>
      </c>
      <c r="B4" s="71">
        <v>3191</v>
      </c>
      <c r="C4" s="71">
        <v>2787</v>
      </c>
      <c r="D4" s="71">
        <v>2667</v>
      </c>
      <c r="E4" s="174">
        <v>2300</v>
      </c>
      <c r="F4" s="174">
        <v>3081.215411</v>
      </c>
      <c r="G4" s="174">
        <v>2886.805075</v>
      </c>
      <c r="H4" s="174">
        <v>2904.692675</v>
      </c>
      <c r="I4" s="256"/>
      <c r="J4" s="256"/>
      <c r="K4" s="256"/>
      <c r="L4" s="256"/>
    </row>
    <row r="5" spans="1:12" s="8" customFormat="1" ht="14.25" customHeight="1">
      <c r="A5" s="98" t="s">
        <v>227</v>
      </c>
      <c r="B5" s="71"/>
      <c r="C5" s="71"/>
      <c r="D5" s="71"/>
      <c r="E5" s="174"/>
      <c r="F5" s="174">
        <v>494.3892307</v>
      </c>
      <c r="G5" s="174">
        <v>528.56833975</v>
      </c>
      <c r="H5" s="174">
        <v>573.87318464</v>
      </c>
      <c r="I5" s="256"/>
      <c r="J5" s="256"/>
      <c r="K5" s="256"/>
      <c r="L5" s="256"/>
    </row>
    <row r="6" spans="1:12" s="8" customFormat="1" ht="12">
      <c r="A6" s="99" t="s">
        <v>4</v>
      </c>
      <c r="B6" s="73">
        <v>3018</v>
      </c>
      <c r="C6" s="73">
        <v>3011</v>
      </c>
      <c r="D6" s="73">
        <v>3210</v>
      </c>
      <c r="E6" s="144">
        <v>3775</v>
      </c>
      <c r="F6" s="144">
        <v>3963.82142506838</v>
      </c>
      <c r="G6" s="144">
        <v>3812.49286665337</v>
      </c>
      <c r="H6" s="144">
        <v>3808.60242130303</v>
      </c>
      <c r="I6" s="256"/>
      <c r="J6" s="256"/>
      <c r="K6" s="256"/>
      <c r="L6" s="256"/>
    </row>
    <row r="7" spans="1:12" s="8" customFormat="1" ht="12">
      <c r="A7" s="99" t="s">
        <v>220</v>
      </c>
      <c r="B7" s="73"/>
      <c r="C7" s="73"/>
      <c r="D7" s="73"/>
      <c r="E7" s="144">
        <v>857</v>
      </c>
      <c r="F7" s="144">
        <v>937.5697668</v>
      </c>
      <c r="G7" s="144">
        <v>909.13146605</v>
      </c>
      <c r="H7" s="144">
        <v>938.34160381</v>
      </c>
      <c r="I7" s="256"/>
      <c r="J7" s="256"/>
      <c r="K7" s="256"/>
      <c r="L7" s="256"/>
    </row>
    <row r="8" spans="1:8" ht="12">
      <c r="A8" s="100" t="s">
        <v>29</v>
      </c>
      <c r="B8" s="74">
        <v>178</v>
      </c>
      <c r="C8" s="74">
        <v>212</v>
      </c>
      <c r="D8" s="74">
        <v>104</v>
      </c>
      <c r="E8" s="143"/>
      <c r="F8" s="143"/>
      <c r="G8" s="143"/>
      <c r="H8" s="143"/>
    </row>
    <row r="9" spans="1:8" ht="12">
      <c r="A9" s="101" t="s">
        <v>5</v>
      </c>
      <c r="B9" s="75">
        <v>78350</v>
      </c>
      <c r="C9" s="75">
        <v>92069</v>
      </c>
      <c r="D9" s="75">
        <v>103893</v>
      </c>
      <c r="E9" s="175">
        <v>117176</v>
      </c>
      <c r="F9" s="175">
        <v>130211.51479920544</v>
      </c>
      <c r="G9" s="175">
        <v>125836.91574540237</v>
      </c>
      <c r="H9" s="175">
        <v>126612.44097249367</v>
      </c>
    </row>
    <row r="10" spans="1:8" ht="12">
      <c r="A10" s="100" t="s">
        <v>154</v>
      </c>
      <c r="B10" s="74">
        <v>444</v>
      </c>
      <c r="C10" s="74">
        <v>298</v>
      </c>
      <c r="D10" s="74">
        <v>519</v>
      </c>
      <c r="E10" s="7">
        <v>562</v>
      </c>
      <c r="F10" s="199">
        <v>587.756678918</v>
      </c>
      <c r="G10" s="199">
        <v>518.81590837</v>
      </c>
      <c r="H10" s="199">
        <v>507.43503885</v>
      </c>
    </row>
    <row r="11" spans="1:8" ht="12">
      <c r="A11" s="102" t="s">
        <v>31</v>
      </c>
      <c r="B11" s="76">
        <v>2229</v>
      </c>
      <c r="C11" s="76">
        <v>2134</v>
      </c>
      <c r="D11" s="76">
        <v>2472</v>
      </c>
      <c r="E11" s="176">
        <v>2705</v>
      </c>
      <c r="F11" s="176">
        <v>4087.429529</v>
      </c>
      <c r="G11" s="176">
        <v>4715.63714124</v>
      </c>
      <c r="H11" s="176">
        <v>4977.1595431</v>
      </c>
    </row>
    <row r="12" spans="1:12" s="9" customFormat="1" ht="13.5" customHeight="1">
      <c r="A12" s="100" t="s">
        <v>223</v>
      </c>
      <c r="B12" s="74">
        <v>5740</v>
      </c>
      <c r="C12" s="74">
        <v>5718</v>
      </c>
      <c r="D12" s="74">
        <v>7503</v>
      </c>
      <c r="E12" s="143">
        <v>7861</v>
      </c>
      <c r="F12" s="143">
        <v>7088.98058659</v>
      </c>
      <c r="G12" s="143">
        <v>7100.91249723</v>
      </c>
      <c r="H12" s="143">
        <v>7944.85660756</v>
      </c>
      <c r="I12" s="256"/>
      <c r="J12" s="256"/>
      <c r="K12" s="256"/>
      <c r="L12" s="256"/>
    </row>
    <row r="13" spans="1:8" ht="12">
      <c r="A13" s="98" t="s">
        <v>6</v>
      </c>
      <c r="B13" s="71">
        <v>348894</v>
      </c>
      <c r="C13" s="71">
        <v>396211</v>
      </c>
      <c r="D13" s="71">
        <v>441493</v>
      </c>
      <c r="E13" s="174">
        <v>439860</v>
      </c>
      <c r="F13" s="143">
        <v>478360.4288258325</v>
      </c>
      <c r="G13" s="199">
        <v>464624.325692772</v>
      </c>
      <c r="H13" s="199">
        <v>479805.16423194006</v>
      </c>
    </row>
    <row r="14" spans="1:8" ht="12">
      <c r="A14" s="100" t="s">
        <v>151</v>
      </c>
      <c r="B14" s="74">
        <v>42</v>
      </c>
      <c r="C14" s="74">
        <v>0</v>
      </c>
      <c r="D14" s="74"/>
      <c r="E14" s="143"/>
      <c r="F14" s="199"/>
      <c r="G14" s="199"/>
      <c r="H14" s="199"/>
    </row>
    <row r="15" spans="1:8" ht="12">
      <c r="A15" s="100" t="s">
        <v>226</v>
      </c>
      <c r="B15" s="74"/>
      <c r="C15" s="74"/>
      <c r="D15" s="74"/>
      <c r="E15" s="143"/>
      <c r="F15" s="199">
        <v>155.042338</v>
      </c>
      <c r="G15" s="199">
        <v>182.177106</v>
      </c>
      <c r="H15" s="199">
        <v>194.22395</v>
      </c>
    </row>
    <row r="16" spans="1:8" ht="12">
      <c r="A16" s="99" t="s">
        <v>160</v>
      </c>
      <c r="B16" s="73">
        <v>12238</v>
      </c>
      <c r="C16" s="73">
        <v>18159</v>
      </c>
      <c r="D16" s="73">
        <v>17778</v>
      </c>
      <c r="E16" s="144">
        <v>18733</v>
      </c>
      <c r="F16" s="144">
        <v>25897.615161</v>
      </c>
      <c r="G16" s="144">
        <v>25306.402134</v>
      </c>
      <c r="H16" s="144">
        <v>26092.03271</v>
      </c>
    </row>
    <row r="17" spans="1:8" ht="12">
      <c r="A17" s="99" t="s">
        <v>25</v>
      </c>
      <c r="B17" s="73">
        <v>226</v>
      </c>
      <c r="C17" s="73">
        <v>456</v>
      </c>
      <c r="D17" s="73">
        <v>1686</v>
      </c>
      <c r="E17" s="144">
        <v>1728</v>
      </c>
      <c r="F17" s="144">
        <v>2260.163956</v>
      </c>
      <c r="G17" s="144">
        <v>2063.190636</v>
      </c>
      <c r="H17" s="144">
        <v>2032.768028</v>
      </c>
    </row>
    <row r="18" spans="1:8" ht="12">
      <c r="A18" s="99" t="s">
        <v>192</v>
      </c>
      <c r="B18" s="73"/>
      <c r="C18" s="73"/>
      <c r="D18" s="73">
        <v>185</v>
      </c>
      <c r="E18" s="144">
        <v>214</v>
      </c>
      <c r="F18" s="144">
        <v>285.316786</v>
      </c>
      <c r="G18" s="144">
        <v>272.404566</v>
      </c>
      <c r="H18" s="144">
        <v>274.581339</v>
      </c>
    </row>
    <row r="19" spans="1:8" ht="12">
      <c r="A19" s="99" t="s">
        <v>7</v>
      </c>
      <c r="B19" s="73">
        <v>7354</v>
      </c>
      <c r="C19" s="73">
        <v>8600</v>
      </c>
      <c r="D19" s="73">
        <v>10184</v>
      </c>
      <c r="E19" s="144">
        <v>10876</v>
      </c>
      <c r="F19" s="144">
        <v>13538.134747</v>
      </c>
      <c r="G19" s="144">
        <v>13525.86048</v>
      </c>
      <c r="H19" s="144">
        <v>15723.598757</v>
      </c>
    </row>
    <row r="20" spans="1:8" ht="12">
      <c r="A20" s="99" t="s">
        <v>55</v>
      </c>
      <c r="B20" s="73">
        <v>3026</v>
      </c>
      <c r="C20" s="73">
        <v>2947</v>
      </c>
      <c r="D20" s="73">
        <v>2559</v>
      </c>
      <c r="E20" s="144">
        <v>2334</v>
      </c>
      <c r="F20" s="144">
        <v>2580.3748124700764</v>
      </c>
      <c r="G20" s="144">
        <v>2569.602417182352</v>
      </c>
      <c r="H20" s="144">
        <v>2669.7075006083955</v>
      </c>
    </row>
    <row r="21" spans="1:8" ht="12">
      <c r="A21" s="99" t="s">
        <v>207</v>
      </c>
      <c r="B21" s="73"/>
      <c r="C21" s="73"/>
      <c r="D21" s="73">
        <v>319</v>
      </c>
      <c r="E21" s="144">
        <v>511</v>
      </c>
      <c r="F21" s="144">
        <v>1113.64153</v>
      </c>
      <c r="G21" s="144">
        <v>1220.545756</v>
      </c>
      <c r="H21" s="144">
        <v>1265.387079</v>
      </c>
    </row>
    <row r="22" spans="1:8" ht="12">
      <c r="A22" s="99" t="s">
        <v>8</v>
      </c>
      <c r="B22" s="73">
        <v>5831</v>
      </c>
      <c r="C22" s="73">
        <v>4312</v>
      </c>
      <c r="D22" s="73">
        <v>3501</v>
      </c>
      <c r="E22" s="144">
        <v>4472</v>
      </c>
      <c r="F22" s="144">
        <v>3604.792201</v>
      </c>
      <c r="G22" s="144">
        <v>3906.237123</v>
      </c>
      <c r="H22" s="144">
        <v>3804.206014</v>
      </c>
    </row>
    <row r="23" spans="1:8" ht="12">
      <c r="A23" s="100" t="s">
        <v>56</v>
      </c>
      <c r="B23" s="73">
        <v>715</v>
      </c>
      <c r="C23" s="73">
        <v>3352</v>
      </c>
      <c r="D23" s="73">
        <v>6733</v>
      </c>
      <c r="E23" s="144">
        <v>9857</v>
      </c>
      <c r="F23" s="144">
        <v>10982.17514898</v>
      </c>
      <c r="G23" s="144">
        <v>11865.14772137</v>
      </c>
      <c r="H23" s="144">
        <v>12074.52124813</v>
      </c>
    </row>
    <row r="24" spans="1:8" ht="12">
      <c r="A24" s="100" t="s">
        <v>235</v>
      </c>
      <c r="B24" s="73"/>
      <c r="C24" s="73"/>
      <c r="D24" s="73"/>
      <c r="E24" s="144"/>
      <c r="F24" s="144">
        <v>51.484669</v>
      </c>
      <c r="G24" s="144">
        <v>38.758778</v>
      </c>
      <c r="H24" s="144">
        <v>36.756899</v>
      </c>
    </row>
    <row r="25" spans="1:8" ht="12">
      <c r="A25" s="99" t="s">
        <v>9</v>
      </c>
      <c r="B25" s="73">
        <v>60042</v>
      </c>
      <c r="C25" s="73">
        <v>60582</v>
      </c>
      <c r="D25" s="73">
        <v>66985</v>
      </c>
      <c r="E25" s="144">
        <v>69797</v>
      </c>
      <c r="F25" s="144">
        <v>90530.87477680032</v>
      </c>
      <c r="G25" s="144">
        <v>86140.36903209939</v>
      </c>
      <c r="H25" s="144">
        <v>86590.51048229574</v>
      </c>
    </row>
    <row r="26" spans="1:8" ht="12">
      <c r="A26" s="99" t="s">
        <v>213</v>
      </c>
      <c r="B26" s="73"/>
      <c r="C26" s="73"/>
      <c r="D26" s="73"/>
      <c r="E26" s="144">
        <v>2857</v>
      </c>
      <c r="F26" s="144">
        <v>3595.55172132</v>
      </c>
      <c r="G26" s="144">
        <v>3634.26815095</v>
      </c>
      <c r="H26" s="144">
        <v>3739.7813373</v>
      </c>
    </row>
    <row r="27" spans="1:8" ht="12">
      <c r="A27" s="99" t="s">
        <v>214</v>
      </c>
      <c r="B27" s="74">
        <v>18245</v>
      </c>
      <c r="C27" s="74">
        <v>20800</v>
      </c>
      <c r="D27" s="74">
        <v>22970</v>
      </c>
      <c r="E27" s="143">
        <v>31273</v>
      </c>
      <c r="F27" s="143">
        <v>30773.0515825</v>
      </c>
      <c r="G27" s="143">
        <v>27273.41670172</v>
      </c>
      <c r="H27" s="143">
        <v>27199.85092729</v>
      </c>
    </row>
    <row r="28" spans="1:8" ht="12">
      <c r="A28" s="98" t="s">
        <v>57</v>
      </c>
      <c r="B28" s="71">
        <v>3621</v>
      </c>
      <c r="C28" s="71">
        <v>4096</v>
      </c>
      <c r="D28" s="71">
        <v>4590</v>
      </c>
      <c r="E28" s="174">
        <v>4770</v>
      </c>
      <c r="F28" s="174">
        <v>5764.705447</v>
      </c>
      <c r="G28" s="144">
        <v>5633.576582</v>
      </c>
      <c r="H28" s="174">
        <v>5709.152212</v>
      </c>
    </row>
    <row r="29" spans="1:8" ht="12">
      <c r="A29" s="99" t="s">
        <v>26</v>
      </c>
      <c r="B29" s="73">
        <v>8415</v>
      </c>
      <c r="C29" s="73">
        <v>10365</v>
      </c>
      <c r="D29" s="73">
        <v>14718</v>
      </c>
      <c r="E29" s="144">
        <v>19011</v>
      </c>
      <c r="F29" s="144">
        <v>22373.895826</v>
      </c>
      <c r="G29" s="144">
        <v>21799.823435</v>
      </c>
      <c r="H29" s="144">
        <v>22614.134353</v>
      </c>
    </row>
    <row r="30" spans="1:8" ht="12">
      <c r="A30" s="99" t="s">
        <v>196</v>
      </c>
      <c r="B30" s="73">
        <v>130</v>
      </c>
      <c r="C30" s="73">
        <v>101</v>
      </c>
      <c r="D30" s="73">
        <v>91</v>
      </c>
      <c r="E30" s="144">
        <v>82</v>
      </c>
      <c r="F30" s="144"/>
      <c r="G30" s="144"/>
      <c r="H30" s="144"/>
    </row>
    <row r="31" spans="1:8" ht="12">
      <c r="A31" s="98" t="s">
        <v>10</v>
      </c>
      <c r="B31" s="71">
        <v>267</v>
      </c>
      <c r="C31" s="71">
        <v>309</v>
      </c>
      <c r="D31" s="71">
        <v>300</v>
      </c>
      <c r="E31" s="174">
        <v>453</v>
      </c>
      <c r="F31" s="174">
        <v>518.5755</v>
      </c>
      <c r="G31" s="174">
        <v>526.415469</v>
      </c>
      <c r="H31" s="174">
        <v>543.779281</v>
      </c>
    </row>
    <row r="32" spans="1:8" ht="12">
      <c r="A32" s="98" t="s">
        <v>231</v>
      </c>
      <c r="B32" s="71">
        <v>1266</v>
      </c>
      <c r="C32" s="71">
        <v>1443</v>
      </c>
      <c r="D32" s="71">
        <v>1525</v>
      </c>
      <c r="E32" s="174">
        <v>1512</v>
      </c>
      <c r="F32" s="174">
        <v>247.77060528468</v>
      </c>
      <c r="G32" s="174">
        <v>179.48197711637</v>
      </c>
      <c r="H32" s="174">
        <v>180.98093263859</v>
      </c>
    </row>
    <row r="33" spans="1:8" ht="12">
      <c r="A33" s="100" t="s">
        <v>11</v>
      </c>
      <c r="B33" s="74">
        <v>134030</v>
      </c>
      <c r="C33" s="74">
        <v>158092</v>
      </c>
      <c r="D33" s="74">
        <v>166384</v>
      </c>
      <c r="E33" s="143">
        <v>179616</v>
      </c>
      <c r="F33" s="143">
        <v>188288.277639</v>
      </c>
      <c r="G33" s="143">
        <v>184747.65486</v>
      </c>
      <c r="H33" s="143">
        <v>187001.440739</v>
      </c>
    </row>
    <row r="34" spans="1:12" s="9" customFormat="1" ht="12">
      <c r="A34" s="100" t="s">
        <v>12</v>
      </c>
      <c r="B34" s="74">
        <v>548794</v>
      </c>
      <c r="C34" s="74">
        <v>484209</v>
      </c>
      <c r="D34" s="73">
        <v>518553</v>
      </c>
      <c r="E34" s="144">
        <v>572975</v>
      </c>
      <c r="F34" s="144">
        <v>613289.4806828392</v>
      </c>
      <c r="G34" s="144">
        <v>613452.44061238</v>
      </c>
      <c r="H34" s="144">
        <v>622928.5908056364</v>
      </c>
      <c r="I34" s="256"/>
      <c r="J34" s="256"/>
      <c r="K34" s="256"/>
      <c r="L34" s="256"/>
    </row>
    <row r="35" spans="1:12" s="9" customFormat="1" ht="13.5" customHeight="1">
      <c r="A35" s="100" t="s">
        <v>184</v>
      </c>
      <c r="B35" s="74"/>
      <c r="C35" s="74">
        <v>305114</v>
      </c>
      <c r="D35" s="73">
        <v>319804</v>
      </c>
      <c r="E35" s="144">
        <v>329371</v>
      </c>
      <c r="F35" s="144">
        <v>329928.8732109</v>
      </c>
      <c r="G35" s="144">
        <v>317006.4900734</v>
      </c>
      <c r="H35" s="144">
        <v>315282.8287979</v>
      </c>
      <c r="I35" s="256"/>
      <c r="J35" s="256"/>
      <c r="K35" s="256"/>
      <c r="L35" s="256"/>
    </row>
    <row r="36" spans="1:12" s="9" customFormat="1" ht="16.5" customHeight="1">
      <c r="A36" s="99" t="s">
        <v>171</v>
      </c>
      <c r="B36" s="73">
        <v>37042</v>
      </c>
      <c r="C36" s="74">
        <v>28803</v>
      </c>
      <c r="D36" s="73">
        <v>29892</v>
      </c>
      <c r="E36" s="144">
        <v>27037</v>
      </c>
      <c r="F36" s="144">
        <v>27096.78706458956</v>
      </c>
      <c r="G36" s="144">
        <v>27823.101814089478</v>
      </c>
      <c r="H36" s="144">
        <v>28390.110080181734</v>
      </c>
      <c r="I36" s="256"/>
      <c r="J36" s="256"/>
      <c r="K36" s="256"/>
      <c r="L36" s="256"/>
    </row>
    <row r="37" spans="1:12" s="9" customFormat="1" ht="12">
      <c r="A37" s="99" t="s">
        <v>177</v>
      </c>
      <c r="B37" s="73">
        <v>7539</v>
      </c>
      <c r="C37" s="73">
        <v>5736</v>
      </c>
      <c r="D37" s="73">
        <v>4246</v>
      </c>
      <c r="E37" s="144">
        <v>2014</v>
      </c>
      <c r="F37" s="144">
        <v>1761</v>
      </c>
      <c r="G37" s="144">
        <v>1592</v>
      </c>
      <c r="H37" s="144">
        <v>1567</v>
      </c>
      <c r="I37" s="256"/>
      <c r="J37" s="256"/>
      <c r="K37" s="256"/>
      <c r="L37" s="256"/>
    </row>
    <row r="38" spans="1:8" ht="12">
      <c r="A38" s="98" t="s">
        <v>13</v>
      </c>
      <c r="B38" s="71">
        <v>46103</v>
      </c>
      <c r="C38" s="71">
        <v>40068</v>
      </c>
      <c r="D38" s="74">
        <v>39306</v>
      </c>
      <c r="E38" s="143">
        <v>41480</v>
      </c>
      <c r="F38" s="143">
        <v>50859.56671178</v>
      </c>
      <c r="G38" s="143">
        <v>49010.52938154</v>
      </c>
      <c r="H38" s="143">
        <v>49599.00708723</v>
      </c>
    </row>
    <row r="39" spans="1:12" s="9" customFormat="1" ht="12">
      <c r="A39" s="100" t="s">
        <v>23</v>
      </c>
      <c r="B39" s="74">
        <v>282</v>
      </c>
      <c r="C39" s="74">
        <v>327</v>
      </c>
      <c r="D39" s="74">
        <v>405</v>
      </c>
      <c r="E39" s="143">
        <v>383</v>
      </c>
      <c r="F39" s="143">
        <v>464.720402</v>
      </c>
      <c r="G39" s="143">
        <v>457.666535</v>
      </c>
      <c r="H39" s="143">
        <v>481.392785</v>
      </c>
      <c r="I39" s="256"/>
      <c r="J39" s="256"/>
      <c r="K39" s="256"/>
      <c r="L39" s="256"/>
    </row>
    <row r="40" spans="1:12" s="9" customFormat="1" ht="12">
      <c r="A40" s="98" t="s">
        <v>24</v>
      </c>
      <c r="B40" s="71">
        <v>570</v>
      </c>
      <c r="C40" s="71">
        <v>661</v>
      </c>
      <c r="D40" s="71">
        <v>1161</v>
      </c>
      <c r="E40" s="174">
        <v>1218</v>
      </c>
      <c r="F40" s="174">
        <v>1262.98903845828</v>
      </c>
      <c r="G40" s="174">
        <v>1168.65050328076</v>
      </c>
      <c r="H40" s="174">
        <v>1184.56830398945</v>
      </c>
      <c r="I40" s="256"/>
      <c r="J40" s="256"/>
      <c r="K40" s="256"/>
      <c r="L40" s="256"/>
    </row>
    <row r="41" spans="1:12" s="9" customFormat="1" ht="12">
      <c r="A41" s="101" t="s">
        <v>27</v>
      </c>
      <c r="B41" s="75">
        <v>326</v>
      </c>
      <c r="C41" s="75">
        <v>419</v>
      </c>
      <c r="D41" s="75">
        <v>388</v>
      </c>
      <c r="E41" s="175">
        <v>516</v>
      </c>
      <c r="F41" s="175">
        <v>650.63058032</v>
      </c>
      <c r="G41" s="175">
        <v>639.81815954</v>
      </c>
      <c r="H41" s="175">
        <v>661.1806569</v>
      </c>
      <c r="I41" s="256"/>
      <c r="J41" s="256"/>
      <c r="K41" s="256"/>
      <c r="L41" s="256"/>
    </row>
    <row r="42" spans="1:8" ht="12">
      <c r="A42" s="103" t="s">
        <v>14</v>
      </c>
      <c r="B42" s="104">
        <v>45519</v>
      </c>
      <c r="C42" s="104">
        <v>46493</v>
      </c>
      <c r="D42" s="104">
        <v>45020</v>
      </c>
      <c r="E42" s="177">
        <v>49286</v>
      </c>
      <c r="F42" s="177">
        <v>55119.655688210885</v>
      </c>
      <c r="G42" s="177">
        <v>53860.79099363591</v>
      </c>
      <c r="H42" s="177">
        <v>52661.059844922565</v>
      </c>
    </row>
    <row r="43" spans="1:12" s="9" customFormat="1" ht="12">
      <c r="A43" s="99" t="s">
        <v>60</v>
      </c>
      <c r="B43" s="73">
        <v>2746</v>
      </c>
      <c r="C43" s="73">
        <v>2738</v>
      </c>
      <c r="D43" s="73">
        <v>2447</v>
      </c>
      <c r="E43" s="144">
        <v>2854</v>
      </c>
      <c r="F43" s="144">
        <v>3367.970519</v>
      </c>
      <c r="G43" s="144">
        <v>1659.1143631</v>
      </c>
      <c r="H43" s="144">
        <v>1651.79322</v>
      </c>
      <c r="I43" s="256"/>
      <c r="J43" s="256"/>
      <c r="K43" s="256"/>
      <c r="L43" s="256"/>
    </row>
    <row r="44" spans="1:12" s="9" customFormat="1" ht="12">
      <c r="A44" s="99" t="s">
        <v>28</v>
      </c>
      <c r="B44" s="73">
        <v>104</v>
      </c>
      <c r="C44" s="73">
        <v>0</v>
      </c>
      <c r="D44" s="73"/>
      <c r="E44" s="144"/>
      <c r="F44" s="144"/>
      <c r="G44" s="144"/>
      <c r="H44" s="144"/>
      <c r="I44" s="256"/>
      <c r="J44" s="256"/>
      <c r="K44" s="256"/>
      <c r="L44" s="256"/>
    </row>
    <row r="45" spans="1:8" ht="12">
      <c r="A45" s="99" t="s">
        <v>197</v>
      </c>
      <c r="B45" s="73">
        <v>5333</v>
      </c>
      <c r="C45" s="73">
        <v>6052</v>
      </c>
      <c r="D45" s="73">
        <v>7912</v>
      </c>
      <c r="E45" s="144">
        <v>7989</v>
      </c>
      <c r="F45" s="144">
        <v>6600.66882443675</v>
      </c>
      <c r="G45" s="144">
        <v>5777.85647327284</v>
      </c>
      <c r="H45" s="144">
        <v>5817.98632880111</v>
      </c>
    </row>
    <row r="46" spans="1:12" s="9" customFormat="1" ht="12">
      <c r="A46" s="103" t="s">
        <v>61</v>
      </c>
      <c r="B46" s="104">
        <v>1757</v>
      </c>
      <c r="C46" s="73">
        <v>3376</v>
      </c>
      <c r="D46" s="104">
        <v>5649</v>
      </c>
      <c r="E46" s="144">
        <v>7782</v>
      </c>
      <c r="F46" s="144">
        <v>10640.268707078338</v>
      </c>
      <c r="G46" s="144">
        <v>12007.011153498679</v>
      </c>
      <c r="H46" s="144">
        <v>11915.461526</v>
      </c>
      <c r="I46" s="256"/>
      <c r="J46" s="256"/>
      <c r="K46" s="256"/>
      <c r="L46" s="256"/>
    </row>
    <row r="47" spans="1:8" ht="12">
      <c r="A47" s="105" t="s">
        <v>15</v>
      </c>
      <c r="B47" s="106">
        <v>1386069</v>
      </c>
      <c r="C47" s="106">
        <v>1714312</v>
      </c>
      <c r="D47" s="106">
        <v>1852907</v>
      </c>
      <c r="E47" s="178">
        <v>1974085</v>
      </c>
      <c r="F47" s="178" t="s">
        <v>236</v>
      </c>
      <c r="G47" s="248" t="s">
        <v>244</v>
      </c>
      <c r="H47" s="248" t="s">
        <v>245</v>
      </c>
    </row>
    <row r="48" spans="1:8" ht="12">
      <c r="A48" s="48" t="s">
        <v>30</v>
      </c>
      <c r="B48" s="49">
        <v>1392359</v>
      </c>
      <c r="C48" s="49">
        <v>1720046</v>
      </c>
      <c r="D48" s="49">
        <v>1857153</v>
      </c>
      <c r="E48" s="49">
        <v>1976099</v>
      </c>
      <c r="F48" s="49">
        <v>2132417</v>
      </c>
      <c r="G48" s="49">
        <v>2086274</v>
      </c>
      <c r="H48" s="49">
        <v>2117961</v>
      </c>
    </row>
    <row r="49" spans="1:7" ht="12.75" thickBot="1">
      <c r="A49" s="228" t="s">
        <v>208</v>
      </c>
      <c r="B49" s="228"/>
      <c r="C49" s="195"/>
      <c r="D49" s="195"/>
      <c r="E49" s="195"/>
      <c r="F49" s="195"/>
      <c r="G49" s="195"/>
    </row>
    <row r="50" spans="1:7" ht="12">
      <c r="A50" s="229" t="s">
        <v>230</v>
      </c>
      <c r="B50" s="229"/>
      <c r="C50" s="230"/>
      <c r="D50" s="230"/>
      <c r="E50" s="230"/>
      <c r="F50" s="230"/>
      <c r="G50" s="230"/>
    </row>
    <row r="51" spans="3:8" s="34" customFormat="1" ht="12">
      <c r="C51" s="38"/>
      <c r="E51" s="154"/>
      <c r="F51" s="154"/>
      <c r="G51" s="154"/>
      <c r="H51" s="254"/>
    </row>
    <row r="52" ht="12">
      <c r="G52" s="199"/>
    </row>
    <row r="56" ht="12">
      <c r="G56" s="19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zoomScalePageLayoutView="0" workbookViewId="0" topLeftCell="A5">
      <selection activeCell="F9" sqref="F9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58" t="s">
        <v>124</v>
      </c>
      <c r="B1" s="258"/>
      <c r="C1" s="258"/>
      <c r="D1" s="258"/>
      <c r="E1" s="258"/>
      <c r="F1" s="258"/>
      <c r="G1" s="258"/>
      <c r="H1" s="260"/>
    </row>
    <row r="2" spans="1:8" ht="39" customHeight="1">
      <c r="A2" s="68" t="s">
        <v>134</v>
      </c>
      <c r="B2" s="69">
        <v>2013</v>
      </c>
      <c r="C2" s="69">
        <v>2014</v>
      </c>
      <c r="D2" s="162">
        <v>2015</v>
      </c>
      <c r="E2" s="180">
        <v>2016</v>
      </c>
      <c r="F2" s="180">
        <v>2017</v>
      </c>
      <c r="G2" s="180" t="s">
        <v>240</v>
      </c>
      <c r="H2" s="181" t="s">
        <v>240</v>
      </c>
    </row>
    <row r="3" spans="1:8" ht="12.75">
      <c r="A3" s="70" t="s">
        <v>159</v>
      </c>
      <c r="B3" s="71">
        <v>2514</v>
      </c>
      <c r="C3" s="71">
        <v>2030</v>
      </c>
      <c r="D3" s="71">
        <v>1879</v>
      </c>
      <c r="E3" s="71">
        <v>2300</v>
      </c>
      <c r="F3" s="71">
        <v>2377.982098</v>
      </c>
      <c r="G3" s="71">
        <v>2184.396721</v>
      </c>
      <c r="H3" s="71">
        <v>2195.647696</v>
      </c>
    </row>
    <row r="4" spans="1:8" ht="12.75">
      <c r="A4" s="70" t="s">
        <v>227</v>
      </c>
      <c r="B4" s="71"/>
      <c r="C4" s="71"/>
      <c r="D4" s="71"/>
      <c r="E4" s="71"/>
      <c r="F4" s="71">
        <v>494.3892307</v>
      </c>
      <c r="G4" s="71">
        <v>528.56833975</v>
      </c>
      <c r="H4" s="71">
        <v>573.87318464</v>
      </c>
    </row>
    <row r="5" spans="1:8" ht="12.75">
      <c r="A5" s="70" t="s">
        <v>76</v>
      </c>
      <c r="B5" s="73">
        <v>3018</v>
      </c>
      <c r="C5" s="73">
        <v>3011</v>
      </c>
      <c r="D5" s="73">
        <v>3210</v>
      </c>
      <c r="E5" s="73">
        <v>3775</v>
      </c>
      <c r="F5" s="73">
        <v>3963.82142506838</v>
      </c>
      <c r="G5" s="73">
        <v>3812.49286665337</v>
      </c>
      <c r="H5" s="73">
        <v>3808.60242130303</v>
      </c>
    </row>
    <row r="6" spans="1:8" ht="12.75">
      <c r="A6" s="70" t="s">
        <v>77</v>
      </c>
      <c r="B6" s="74">
        <v>178</v>
      </c>
      <c r="C6" s="74">
        <v>212</v>
      </c>
      <c r="D6" s="74">
        <v>104</v>
      </c>
      <c r="E6" s="74"/>
      <c r="F6" s="74"/>
      <c r="G6" s="74"/>
      <c r="H6" s="74"/>
    </row>
    <row r="7" spans="1:8" ht="12.75">
      <c r="A7" s="70" t="s">
        <v>221</v>
      </c>
      <c r="B7" s="74"/>
      <c r="C7" s="74"/>
      <c r="D7" s="74"/>
      <c r="E7" s="74"/>
      <c r="F7" s="74">
        <v>937.5697668</v>
      </c>
      <c r="G7" s="74">
        <v>909.13146605</v>
      </c>
      <c r="H7" s="74">
        <v>938.34160381</v>
      </c>
    </row>
    <row r="8" spans="1:8" ht="12.75">
      <c r="A8" s="70" t="s">
        <v>78</v>
      </c>
      <c r="B8" s="75">
        <v>52312</v>
      </c>
      <c r="C8" s="75">
        <v>56612</v>
      </c>
      <c r="D8" s="75">
        <v>66393</v>
      </c>
      <c r="E8" s="75">
        <v>72473</v>
      </c>
      <c r="F8" s="75">
        <v>74846.74450443857</v>
      </c>
      <c r="G8" s="75">
        <v>73032.07592257053</v>
      </c>
      <c r="H8" s="75">
        <v>73222.92871937645</v>
      </c>
    </row>
    <row r="9" spans="1:8" ht="12.75">
      <c r="A9" s="74" t="s">
        <v>155</v>
      </c>
      <c r="B9" s="74">
        <v>444</v>
      </c>
      <c r="C9" s="74">
        <v>298</v>
      </c>
      <c r="D9" s="74">
        <v>519</v>
      </c>
      <c r="E9" s="74">
        <v>562</v>
      </c>
      <c r="F9" s="74">
        <v>587.756678918</v>
      </c>
      <c r="G9" s="74">
        <v>518.81590837</v>
      </c>
      <c r="H9" s="74">
        <v>507.43503885</v>
      </c>
    </row>
    <row r="10" spans="1:8" ht="12.75">
      <c r="A10" s="70" t="s">
        <v>79</v>
      </c>
      <c r="B10" s="76">
        <v>2229</v>
      </c>
      <c r="C10" s="76">
        <v>2134</v>
      </c>
      <c r="D10" s="76">
        <v>2472</v>
      </c>
      <c r="E10" s="76">
        <v>2705</v>
      </c>
      <c r="F10" s="76">
        <v>4087.429529</v>
      </c>
      <c r="G10" s="76">
        <v>4715.63714124</v>
      </c>
      <c r="H10" s="76">
        <v>4977.1595431</v>
      </c>
    </row>
    <row r="11" spans="1:8" ht="12.75">
      <c r="A11" s="70" t="s">
        <v>224</v>
      </c>
      <c r="B11" s="74">
        <v>5740</v>
      </c>
      <c r="C11" s="74">
        <v>5718</v>
      </c>
      <c r="D11" s="74">
        <v>7503</v>
      </c>
      <c r="E11" s="74">
        <v>7861</v>
      </c>
      <c r="F11" s="74">
        <v>7088.98058659</v>
      </c>
      <c r="G11" s="74">
        <v>7100.91249723</v>
      </c>
      <c r="H11" s="74">
        <v>7944.85660756</v>
      </c>
    </row>
    <row r="12" spans="1:8" ht="12.75">
      <c r="A12" s="70" t="s">
        <v>80</v>
      </c>
      <c r="B12" s="73">
        <v>188158</v>
      </c>
      <c r="C12" s="73">
        <v>214248</v>
      </c>
      <c r="D12" s="73">
        <v>221017</v>
      </c>
      <c r="E12" s="73">
        <v>229984</v>
      </c>
      <c r="F12" s="73">
        <v>230054.6433698311</v>
      </c>
      <c r="G12" s="73">
        <v>222198.73823235367</v>
      </c>
      <c r="H12" s="73">
        <v>220904.8546552978</v>
      </c>
    </row>
    <row r="13" spans="1:8" ht="12.75">
      <c r="A13" s="70" t="s">
        <v>152</v>
      </c>
      <c r="B13" s="74">
        <v>42</v>
      </c>
      <c r="C13" s="74"/>
      <c r="D13" s="74"/>
      <c r="E13" s="74"/>
      <c r="F13" s="74"/>
      <c r="G13" s="74"/>
      <c r="H13" s="74"/>
    </row>
    <row r="14" spans="1:8" ht="12.75">
      <c r="A14" s="70" t="s">
        <v>226</v>
      </c>
      <c r="B14" s="74"/>
      <c r="C14" s="74"/>
      <c r="D14" s="74"/>
      <c r="E14" s="74"/>
      <c r="F14" s="74">
        <v>155.042338</v>
      </c>
      <c r="G14" s="74">
        <v>182.177106</v>
      </c>
      <c r="H14" s="74">
        <v>194.22395</v>
      </c>
    </row>
    <row r="15" spans="1:8" ht="12.75">
      <c r="A15" s="70" t="s">
        <v>81</v>
      </c>
      <c r="B15" s="73">
        <v>12238</v>
      </c>
      <c r="C15" s="73">
        <v>18159</v>
      </c>
      <c r="D15" s="73">
        <v>17778</v>
      </c>
      <c r="E15" s="73">
        <v>18733</v>
      </c>
      <c r="F15" s="73">
        <v>25897.615161</v>
      </c>
      <c r="G15" s="73">
        <v>25306.402134</v>
      </c>
      <c r="H15" s="73">
        <v>26092.03271</v>
      </c>
    </row>
    <row r="16" spans="1:8" ht="12.75">
      <c r="A16" s="70" t="s">
        <v>82</v>
      </c>
      <c r="B16" s="109">
        <v>226</v>
      </c>
      <c r="C16" s="109">
        <v>456</v>
      </c>
      <c r="D16" s="110">
        <v>1686</v>
      </c>
      <c r="E16" s="173">
        <v>1728</v>
      </c>
      <c r="F16" s="173">
        <v>2260.163956</v>
      </c>
      <c r="G16" s="173">
        <v>2063.190636</v>
      </c>
      <c r="H16" s="173">
        <v>2032.768028</v>
      </c>
    </row>
    <row r="17" spans="1:8" ht="12.75">
      <c r="A17" s="70" t="s">
        <v>192</v>
      </c>
      <c r="B17" s="109"/>
      <c r="C17" s="109"/>
      <c r="D17" s="110">
        <v>185</v>
      </c>
      <c r="E17" s="173">
        <v>214</v>
      </c>
      <c r="F17" s="173">
        <v>285.316786</v>
      </c>
      <c r="G17" s="173">
        <v>272.404566</v>
      </c>
      <c r="H17" s="173">
        <v>274.581339</v>
      </c>
    </row>
    <row r="18" spans="1:8" ht="12.75">
      <c r="A18" s="70" t="s">
        <v>83</v>
      </c>
      <c r="B18" s="73">
        <v>7354</v>
      </c>
      <c r="C18" s="73">
        <v>8600</v>
      </c>
      <c r="D18" s="73">
        <v>9884</v>
      </c>
      <c r="E18" s="73">
        <v>10549</v>
      </c>
      <c r="F18" s="73">
        <v>13100.271393</v>
      </c>
      <c r="G18" s="73">
        <v>13127.240829</v>
      </c>
      <c r="H18" s="73">
        <v>15320.62861</v>
      </c>
    </row>
    <row r="19" spans="1:8" ht="11.25" customHeight="1">
      <c r="A19" s="70" t="s">
        <v>84</v>
      </c>
      <c r="B19" s="73">
        <v>3026</v>
      </c>
      <c r="C19" s="73">
        <v>2947</v>
      </c>
      <c r="D19" s="73">
        <v>2559</v>
      </c>
      <c r="E19" s="73">
        <v>2324</v>
      </c>
      <c r="F19" s="73">
        <v>2557.32371833</v>
      </c>
      <c r="G19" s="73">
        <v>2547.9744652</v>
      </c>
      <c r="H19" s="73">
        <v>2647.49334151</v>
      </c>
    </row>
    <row r="20" spans="1:8" ht="11.25" customHeight="1">
      <c r="A20" s="70" t="s">
        <v>206</v>
      </c>
      <c r="B20" s="73"/>
      <c r="C20" s="73"/>
      <c r="D20" s="73">
        <v>319</v>
      </c>
      <c r="E20" s="73">
        <v>511</v>
      </c>
      <c r="F20" s="73">
        <v>961.442656</v>
      </c>
      <c r="G20" s="73"/>
      <c r="H20" s="73"/>
    </row>
    <row r="21" spans="1:8" ht="12.75">
      <c r="A21" s="70" t="s">
        <v>85</v>
      </c>
      <c r="B21" s="73">
        <v>5831</v>
      </c>
      <c r="C21" s="73">
        <v>4312</v>
      </c>
      <c r="D21" s="73">
        <v>3501</v>
      </c>
      <c r="E21" s="73">
        <v>4472</v>
      </c>
      <c r="F21" s="73">
        <v>3604.792201</v>
      </c>
      <c r="G21" s="73">
        <v>3552.885194</v>
      </c>
      <c r="H21" s="73">
        <v>3446.23682</v>
      </c>
    </row>
    <row r="22" spans="1:8" ht="12.75">
      <c r="A22" s="70" t="s">
        <v>86</v>
      </c>
      <c r="B22" s="73">
        <v>715</v>
      </c>
      <c r="C22" s="73">
        <v>3352</v>
      </c>
      <c r="D22" s="73">
        <v>6733</v>
      </c>
      <c r="E22" s="73">
        <v>9857</v>
      </c>
      <c r="F22" s="73">
        <v>10982.17514898</v>
      </c>
      <c r="G22" s="73">
        <v>11865.14772137</v>
      </c>
      <c r="H22" s="73">
        <v>12074.52124813</v>
      </c>
    </row>
    <row r="23" spans="1:8" ht="12.75">
      <c r="A23" s="70" t="s">
        <v>233</v>
      </c>
      <c r="B23" s="73"/>
      <c r="C23" s="73"/>
      <c r="D23" s="73"/>
      <c r="E23" s="73"/>
      <c r="F23" s="73">
        <v>51.484669</v>
      </c>
      <c r="G23" s="73">
        <v>38.758778</v>
      </c>
      <c r="H23" s="73">
        <v>36.756899</v>
      </c>
    </row>
    <row r="24" spans="1:8" ht="13.5" customHeight="1">
      <c r="A24" s="70" t="s">
        <v>87</v>
      </c>
      <c r="B24" s="73">
        <v>45316</v>
      </c>
      <c r="C24" s="73">
        <v>48454</v>
      </c>
      <c r="D24" s="73">
        <v>54315</v>
      </c>
      <c r="E24" s="73">
        <v>56446</v>
      </c>
      <c r="F24" s="73">
        <v>75438.0493148</v>
      </c>
      <c r="G24" s="73">
        <v>74205.8917231</v>
      </c>
      <c r="H24" s="73">
        <v>74703.58522446</v>
      </c>
    </row>
    <row r="25" spans="1:8" ht="13.5" customHeight="1">
      <c r="A25" s="70" t="s">
        <v>213</v>
      </c>
      <c r="B25" s="73"/>
      <c r="C25" s="73"/>
      <c r="D25" s="73">
        <v>0</v>
      </c>
      <c r="E25" s="73">
        <v>2857</v>
      </c>
      <c r="F25" s="73">
        <v>3595.55172132</v>
      </c>
      <c r="G25" s="73">
        <v>3634.26815095</v>
      </c>
      <c r="H25" s="73">
        <v>3739.7813373</v>
      </c>
    </row>
    <row r="26" spans="1:8" ht="12.75">
      <c r="A26" s="70" t="s">
        <v>215</v>
      </c>
      <c r="B26" s="74">
        <v>18245</v>
      </c>
      <c r="C26" s="73">
        <v>20800</v>
      </c>
      <c r="D26" s="73">
        <v>22970</v>
      </c>
      <c r="E26" s="73">
        <v>31273</v>
      </c>
      <c r="F26" s="73">
        <v>30773.0515825</v>
      </c>
      <c r="G26" s="73">
        <v>27273.41670172</v>
      </c>
      <c r="H26" s="73">
        <v>27199.85092729</v>
      </c>
    </row>
    <row r="27" spans="1:8" ht="12.75">
      <c r="A27" s="70" t="s">
        <v>88</v>
      </c>
      <c r="B27" s="71">
        <v>3621</v>
      </c>
      <c r="C27" s="73">
        <v>4096</v>
      </c>
      <c r="D27" s="73">
        <v>4590</v>
      </c>
      <c r="E27" s="73">
        <v>4770</v>
      </c>
      <c r="F27" s="73">
        <v>5764.705447</v>
      </c>
      <c r="G27" s="73">
        <v>5633.576582</v>
      </c>
      <c r="H27" s="73">
        <v>5709.152212</v>
      </c>
    </row>
    <row r="28" spans="1:8" ht="13.5" customHeight="1">
      <c r="A28" s="70" t="s">
        <v>89</v>
      </c>
      <c r="B28" s="73">
        <v>8415</v>
      </c>
      <c r="C28" s="73">
        <v>10365</v>
      </c>
      <c r="D28" s="73">
        <v>14718</v>
      </c>
      <c r="E28" s="73">
        <v>19011</v>
      </c>
      <c r="F28" s="73">
        <v>22373.895826</v>
      </c>
      <c r="G28" s="73">
        <v>21799.823435</v>
      </c>
      <c r="H28" s="73">
        <v>22614.134353</v>
      </c>
    </row>
    <row r="29" spans="1:8" ht="12.75">
      <c r="A29" s="70" t="s">
        <v>198</v>
      </c>
      <c r="B29" s="73">
        <v>130</v>
      </c>
      <c r="C29" s="73">
        <v>101</v>
      </c>
      <c r="D29" s="73">
        <v>91</v>
      </c>
      <c r="E29" s="73">
        <v>82</v>
      </c>
      <c r="F29" s="73"/>
      <c r="G29" s="73"/>
      <c r="H29" s="73"/>
    </row>
    <row r="30" spans="1:8" ht="12.75">
      <c r="A30" s="70" t="s">
        <v>90</v>
      </c>
      <c r="B30" s="71">
        <v>267</v>
      </c>
      <c r="C30" s="73">
        <v>309</v>
      </c>
      <c r="D30" s="73">
        <v>300</v>
      </c>
      <c r="E30" s="73">
        <v>453</v>
      </c>
      <c r="F30" s="73">
        <v>518.5755</v>
      </c>
      <c r="G30" s="73">
        <v>526.415469</v>
      </c>
      <c r="H30" s="73">
        <v>543.779281</v>
      </c>
    </row>
    <row r="31" spans="1:8" ht="12.75">
      <c r="A31" s="70" t="s">
        <v>232</v>
      </c>
      <c r="B31" s="71">
        <v>1266</v>
      </c>
      <c r="C31" s="73">
        <v>1443</v>
      </c>
      <c r="D31" s="73">
        <v>1525</v>
      </c>
      <c r="E31" s="73">
        <v>1512</v>
      </c>
      <c r="F31" s="73">
        <v>247.77060528468</v>
      </c>
      <c r="G31" s="73">
        <v>179.48197711637</v>
      </c>
      <c r="H31" s="73">
        <v>180.98093263859</v>
      </c>
    </row>
    <row r="32" spans="1:8" ht="12.75">
      <c r="A32" s="70" t="s">
        <v>91</v>
      </c>
      <c r="B32" s="74">
        <v>105017</v>
      </c>
      <c r="C32" s="73">
        <v>129561</v>
      </c>
      <c r="D32" s="73">
        <v>141782</v>
      </c>
      <c r="E32" s="73">
        <v>157586</v>
      </c>
      <c r="F32" s="73">
        <v>166487.141059</v>
      </c>
      <c r="G32" s="73">
        <v>163479.162752</v>
      </c>
      <c r="H32" s="73">
        <v>165702.778997</v>
      </c>
    </row>
    <row r="33" spans="1:8" ht="12.75">
      <c r="A33" s="70" t="s">
        <v>92</v>
      </c>
      <c r="B33" s="74">
        <v>40326</v>
      </c>
      <c r="C33" s="73">
        <v>49336</v>
      </c>
      <c r="D33" s="73">
        <v>54608</v>
      </c>
      <c r="E33" s="73">
        <v>64232</v>
      </c>
      <c r="F33" s="73">
        <v>86614.58771151547</v>
      </c>
      <c r="G33" s="73">
        <v>93461.45950255265</v>
      </c>
      <c r="H33" s="73">
        <v>95486.97613958323</v>
      </c>
    </row>
    <row r="34" spans="1:8" ht="12.75">
      <c r="A34" s="70" t="s">
        <v>184</v>
      </c>
      <c r="B34" s="74"/>
      <c r="C34" s="73">
        <v>2510</v>
      </c>
      <c r="D34" s="73">
        <v>4339</v>
      </c>
      <c r="E34" s="73">
        <v>7326</v>
      </c>
      <c r="F34" s="73">
        <v>11398.7704</v>
      </c>
      <c r="G34" s="73">
        <v>11682.5467673</v>
      </c>
      <c r="H34" s="73">
        <v>11921.8804567</v>
      </c>
    </row>
    <row r="35" spans="1:8" ht="12.75">
      <c r="A35" s="70" t="s">
        <v>93</v>
      </c>
      <c r="B35" s="74">
        <v>12314</v>
      </c>
      <c r="C35" s="73">
        <v>10254</v>
      </c>
      <c r="D35" s="73">
        <v>13137</v>
      </c>
      <c r="E35" s="73">
        <v>10148</v>
      </c>
      <c r="F35" s="73">
        <v>9285.469586</v>
      </c>
      <c r="G35" s="73">
        <v>9980.394647</v>
      </c>
      <c r="H35" s="73">
        <v>10141.591499</v>
      </c>
    </row>
    <row r="36" spans="1:8" ht="12.75">
      <c r="A36" s="70" t="s">
        <v>146</v>
      </c>
      <c r="B36" s="73">
        <v>7104</v>
      </c>
      <c r="C36" s="73">
        <v>5341</v>
      </c>
      <c r="D36" s="73">
        <v>4016</v>
      </c>
      <c r="E36" s="73">
        <v>2014</v>
      </c>
      <c r="F36" s="73">
        <v>1761</v>
      </c>
      <c r="G36" s="73">
        <v>1592</v>
      </c>
      <c r="H36" s="73"/>
    </row>
    <row r="37" spans="1:8" ht="12.75">
      <c r="A37" s="70" t="s">
        <v>94</v>
      </c>
      <c r="B37" s="71">
        <v>39114</v>
      </c>
      <c r="C37" s="73">
        <v>39462</v>
      </c>
      <c r="D37" s="73">
        <v>38666</v>
      </c>
      <c r="E37" s="73">
        <v>40225</v>
      </c>
      <c r="F37" s="73">
        <v>49384.28120354</v>
      </c>
      <c r="G37" s="73">
        <v>47645.65979086</v>
      </c>
      <c r="H37" s="73">
        <v>48217.97667763</v>
      </c>
    </row>
    <row r="38" spans="1:8" ht="13.5" customHeight="1">
      <c r="A38" s="70" t="s">
        <v>95</v>
      </c>
      <c r="B38" s="74">
        <v>282</v>
      </c>
      <c r="C38" s="73">
        <v>327</v>
      </c>
      <c r="D38" s="73">
        <v>405</v>
      </c>
      <c r="E38" s="73">
        <v>383</v>
      </c>
      <c r="F38" s="73">
        <v>464.720402</v>
      </c>
      <c r="G38" s="73">
        <v>457.666535</v>
      </c>
      <c r="H38" s="73">
        <v>481.392785</v>
      </c>
    </row>
    <row r="39" spans="1:8" ht="12.75">
      <c r="A39" s="70" t="s">
        <v>96</v>
      </c>
      <c r="B39" s="71">
        <v>570</v>
      </c>
      <c r="C39" s="73">
        <v>661</v>
      </c>
      <c r="D39" s="73">
        <v>1161</v>
      </c>
      <c r="E39" s="73">
        <v>1218</v>
      </c>
      <c r="F39" s="73">
        <v>1262.98903845828</v>
      </c>
      <c r="G39" s="73">
        <v>1168.65050328076</v>
      </c>
      <c r="H39" s="73">
        <v>1184.56830398945</v>
      </c>
    </row>
    <row r="40" spans="1:8" ht="12.75">
      <c r="A40" s="70" t="s">
        <v>97</v>
      </c>
      <c r="B40" s="75">
        <v>326</v>
      </c>
      <c r="C40" s="73">
        <v>419</v>
      </c>
      <c r="D40" s="73">
        <v>388</v>
      </c>
      <c r="E40" s="73">
        <v>516</v>
      </c>
      <c r="F40" s="73">
        <v>650.63058032</v>
      </c>
      <c r="G40" s="73">
        <v>639.81815954</v>
      </c>
      <c r="H40" s="73">
        <v>661.1806569</v>
      </c>
    </row>
    <row r="41" spans="1:8" ht="12.75">
      <c r="A41" s="70" t="s">
        <v>98</v>
      </c>
      <c r="B41" s="104">
        <v>39343</v>
      </c>
      <c r="C41" s="73">
        <v>39833</v>
      </c>
      <c r="D41" s="73">
        <v>37633</v>
      </c>
      <c r="E41" s="73">
        <v>39262</v>
      </c>
      <c r="F41" s="73">
        <v>46548.5028377</v>
      </c>
      <c r="G41" s="73">
        <v>45366.809884</v>
      </c>
      <c r="H41" s="73">
        <v>45301.22772068</v>
      </c>
    </row>
    <row r="42" spans="1:8" ht="12.75">
      <c r="A42" s="70" t="s">
        <v>99</v>
      </c>
      <c r="B42" s="73">
        <v>2746</v>
      </c>
      <c r="C42" s="73">
        <v>2738</v>
      </c>
      <c r="D42" s="73">
        <v>2447</v>
      </c>
      <c r="E42" s="73">
        <v>2854</v>
      </c>
      <c r="F42" s="73">
        <v>3367.970519</v>
      </c>
      <c r="G42" s="73">
        <v>1659.1143631</v>
      </c>
      <c r="H42" s="73">
        <v>1651.79322</v>
      </c>
    </row>
    <row r="43" spans="1:8" ht="12.75">
      <c r="A43" s="70" t="s">
        <v>100</v>
      </c>
      <c r="B43" s="73">
        <v>104</v>
      </c>
      <c r="C43" s="73"/>
      <c r="D43" s="73"/>
      <c r="E43" s="73"/>
      <c r="F43" s="73"/>
      <c r="G43" s="73"/>
      <c r="H43" s="73"/>
    </row>
    <row r="44" spans="1:8" ht="12.75">
      <c r="A44" s="70" t="s">
        <v>199</v>
      </c>
      <c r="B44" s="73">
        <v>5333</v>
      </c>
      <c r="C44" s="73">
        <v>6052</v>
      </c>
      <c r="D44" s="73">
        <v>7912</v>
      </c>
      <c r="E44" s="73">
        <v>7989</v>
      </c>
      <c r="F44" s="73">
        <v>6600.66882443675</v>
      </c>
      <c r="G44" s="73">
        <v>5777.85647327284</v>
      </c>
      <c r="H44" s="73">
        <v>5817.98632880111</v>
      </c>
    </row>
    <row r="45" spans="1:8" ht="12.75">
      <c r="A45" s="70" t="s">
        <v>143</v>
      </c>
      <c r="B45" s="104">
        <v>1203</v>
      </c>
      <c r="C45" s="73">
        <v>2714</v>
      </c>
      <c r="D45" s="73">
        <v>4286</v>
      </c>
      <c r="E45" s="73">
        <v>6277</v>
      </c>
      <c r="F45" s="73">
        <v>9043.628518078338</v>
      </c>
      <c r="G45" s="73">
        <v>10424.861775498679</v>
      </c>
      <c r="H45" s="73">
        <v>10299.960085</v>
      </c>
    </row>
    <row r="46" spans="1:8" ht="12.75" customHeight="1">
      <c r="A46" s="111" t="s">
        <v>120</v>
      </c>
      <c r="B46" s="87">
        <v>607966</v>
      </c>
      <c r="C46" s="87">
        <v>691521</v>
      </c>
      <c r="D46" s="87">
        <v>751016</v>
      </c>
      <c r="E46" s="87">
        <v>822469</v>
      </c>
      <c r="F46" s="87">
        <v>914115.9058936095</v>
      </c>
      <c r="G46" s="87">
        <v>898953.8257170789</v>
      </c>
      <c r="H46" s="87">
        <v>908753.5195535497</v>
      </c>
    </row>
    <row r="47" spans="1:8" ht="12.75">
      <c r="A47" s="70" t="s">
        <v>158</v>
      </c>
      <c r="B47" s="71">
        <v>677</v>
      </c>
      <c r="C47" s="71">
        <v>756</v>
      </c>
      <c r="D47" s="71">
        <v>787</v>
      </c>
      <c r="E47" s="71"/>
      <c r="F47" s="71">
        <v>703.233313</v>
      </c>
      <c r="G47" s="71">
        <v>702.408354</v>
      </c>
      <c r="H47" s="71">
        <v>709.044979</v>
      </c>
    </row>
    <row r="48" spans="1:8" ht="12.75">
      <c r="A48" s="70" t="s">
        <v>101</v>
      </c>
      <c r="B48" s="75">
        <v>26037</v>
      </c>
      <c r="C48" s="71">
        <v>35458</v>
      </c>
      <c r="D48" s="75">
        <v>37499</v>
      </c>
      <c r="E48" s="71">
        <v>44703</v>
      </c>
      <c r="F48" s="71">
        <v>55364.77029476687</v>
      </c>
      <c r="G48" s="71">
        <v>52804.83982283184</v>
      </c>
      <c r="H48" s="71">
        <v>53389.51225311723</v>
      </c>
    </row>
    <row r="49" spans="1:8" ht="12.75">
      <c r="A49" s="70" t="s">
        <v>102</v>
      </c>
      <c r="B49" s="71">
        <v>146832</v>
      </c>
      <c r="C49" s="71">
        <v>153185</v>
      </c>
      <c r="D49" s="71">
        <v>187607</v>
      </c>
      <c r="E49" s="71">
        <v>169442</v>
      </c>
      <c r="F49" s="71">
        <v>203667.72738723038</v>
      </c>
      <c r="G49" s="71">
        <v>200795.23432923973</v>
      </c>
      <c r="H49" s="71">
        <v>215887.84089248</v>
      </c>
    </row>
    <row r="50" spans="1:8" ht="12.75">
      <c r="A50" s="70" t="s">
        <v>103</v>
      </c>
      <c r="B50" s="73">
        <v>0</v>
      </c>
      <c r="C50" s="71">
        <v>0</v>
      </c>
      <c r="D50" s="73">
        <v>300</v>
      </c>
      <c r="E50" s="71">
        <v>327</v>
      </c>
      <c r="F50" s="73">
        <v>437.863354</v>
      </c>
      <c r="G50" s="73">
        <v>398.619651</v>
      </c>
      <c r="H50" s="73">
        <v>402.970147</v>
      </c>
    </row>
    <row r="51" spans="1:8" ht="12.75">
      <c r="A51" s="70" t="s">
        <v>234</v>
      </c>
      <c r="B51" s="73"/>
      <c r="C51" s="71"/>
      <c r="D51" s="73"/>
      <c r="E51" s="71"/>
      <c r="F51" s="73">
        <v>152.198874</v>
      </c>
      <c r="G51" s="73">
        <v>1220.545756</v>
      </c>
      <c r="H51" s="73">
        <v>1265.387079</v>
      </c>
    </row>
    <row r="52" spans="1:8" ht="12.75">
      <c r="A52" s="70" t="s">
        <v>239</v>
      </c>
      <c r="B52" s="73"/>
      <c r="C52" s="71"/>
      <c r="D52" s="73"/>
      <c r="E52" s="71"/>
      <c r="F52" s="73"/>
      <c r="G52" s="73">
        <v>353.351929</v>
      </c>
      <c r="H52" s="73">
        <v>357.969194</v>
      </c>
    </row>
    <row r="53" spans="1:8" ht="12.75">
      <c r="A53" s="70" t="s">
        <v>104</v>
      </c>
      <c r="B53" s="73">
        <v>8322</v>
      </c>
      <c r="C53" s="71">
        <v>5631</v>
      </c>
      <c r="D53" s="73">
        <v>5700</v>
      </c>
      <c r="E53" s="71">
        <v>6409</v>
      </c>
      <c r="F53" s="71">
        <v>6807.1505709</v>
      </c>
      <c r="G53" s="71">
        <v>3812.17428769</v>
      </c>
      <c r="H53" s="71">
        <v>3809.53714075</v>
      </c>
    </row>
    <row r="54" spans="1:8" ht="12.75">
      <c r="A54" s="70" t="s">
        <v>105</v>
      </c>
      <c r="B54" s="74">
        <v>29013</v>
      </c>
      <c r="C54" s="71">
        <v>28531</v>
      </c>
      <c r="D54" s="74">
        <v>24629</v>
      </c>
      <c r="E54" s="71">
        <v>22030</v>
      </c>
      <c r="F54" s="71">
        <v>21801.13658</v>
      </c>
      <c r="G54" s="71">
        <v>21268.492108</v>
      </c>
      <c r="H54" s="71">
        <v>21298.661742</v>
      </c>
    </row>
    <row r="55" spans="1:8" ht="12.75">
      <c r="A55" s="70" t="s">
        <v>106</v>
      </c>
      <c r="B55" s="74">
        <v>508468</v>
      </c>
      <c r="C55" s="71">
        <v>434873</v>
      </c>
      <c r="D55" s="74">
        <v>463945</v>
      </c>
      <c r="E55" s="71">
        <v>508743</v>
      </c>
      <c r="F55" s="71">
        <v>526674.8929713237</v>
      </c>
      <c r="G55" s="73">
        <v>519990.9811098274</v>
      </c>
      <c r="H55" s="73">
        <v>527441.6146660532</v>
      </c>
    </row>
    <row r="56" spans="1:8" ht="12.75">
      <c r="A56" s="70" t="s">
        <v>185</v>
      </c>
      <c r="B56" s="74"/>
      <c r="C56" s="71">
        <v>302604</v>
      </c>
      <c r="D56" s="74">
        <v>315465</v>
      </c>
      <c r="E56" s="71">
        <v>322045</v>
      </c>
      <c r="F56" s="71">
        <v>318530.1028109</v>
      </c>
      <c r="G56" s="73">
        <v>305323.9433061</v>
      </c>
      <c r="H56" s="73">
        <v>303360.9483412</v>
      </c>
    </row>
    <row r="57" spans="1:8" ht="12.75">
      <c r="A57" s="70" t="s">
        <v>212</v>
      </c>
      <c r="B57" s="74"/>
      <c r="C57" s="71"/>
      <c r="D57" s="74"/>
      <c r="E57" s="71">
        <v>857</v>
      </c>
      <c r="F57" s="71"/>
      <c r="G57" s="71"/>
      <c r="H57" s="71"/>
    </row>
    <row r="58" spans="1:8" ht="12.75">
      <c r="A58" s="70" t="s">
        <v>107</v>
      </c>
      <c r="B58" s="73">
        <v>24728</v>
      </c>
      <c r="C58" s="71">
        <v>18548</v>
      </c>
      <c r="D58" s="73">
        <v>16755</v>
      </c>
      <c r="E58" s="71">
        <v>16889</v>
      </c>
      <c r="F58" s="71">
        <v>17811.31747858956</v>
      </c>
      <c r="G58" s="71">
        <v>17842.707167089477</v>
      </c>
      <c r="H58" s="71">
        <v>18248.518581181732</v>
      </c>
    </row>
    <row r="59" spans="1:8" ht="12.75">
      <c r="A59" s="70" t="s">
        <v>148</v>
      </c>
      <c r="B59" s="74"/>
      <c r="C59" s="73">
        <v>394</v>
      </c>
      <c r="D59" s="74">
        <v>230</v>
      </c>
      <c r="E59" s="73"/>
      <c r="F59" s="73"/>
      <c r="G59" s="73"/>
      <c r="H59" s="73"/>
    </row>
    <row r="60" spans="1:8" ht="12.75">
      <c r="A60" s="70" t="s">
        <v>108</v>
      </c>
      <c r="B60" s="71">
        <v>6988</v>
      </c>
      <c r="C60" s="71">
        <v>606</v>
      </c>
      <c r="D60" s="71">
        <v>641</v>
      </c>
      <c r="E60" s="71">
        <v>1255</v>
      </c>
      <c r="F60" s="71">
        <v>1475.28550824</v>
      </c>
      <c r="G60" s="71">
        <v>1364.86959068</v>
      </c>
      <c r="H60" s="71">
        <v>1381.0304096</v>
      </c>
    </row>
    <row r="61" spans="1:8" ht="12.75">
      <c r="A61" s="70" t="s">
        <v>109</v>
      </c>
      <c r="B61" s="104">
        <v>3243</v>
      </c>
      <c r="C61" s="71">
        <v>3806</v>
      </c>
      <c r="D61" s="104">
        <v>4867</v>
      </c>
      <c r="E61" s="71">
        <v>7313</v>
      </c>
      <c r="F61" s="71">
        <v>5593.891888073473</v>
      </c>
      <c r="G61" s="71">
        <v>5598.3359900878595</v>
      </c>
      <c r="H61" s="71">
        <v>5597.181545883861</v>
      </c>
    </row>
    <row r="62" spans="1:8" ht="12.75">
      <c r="A62" s="70" t="s">
        <v>183</v>
      </c>
      <c r="B62" s="104">
        <v>555</v>
      </c>
      <c r="C62" s="71">
        <v>662</v>
      </c>
      <c r="D62" s="104">
        <v>1363</v>
      </c>
      <c r="E62" s="71">
        <v>1506</v>
      </c>
      <c r="F62" s="71">
        <v>1596.640189</v>
      </c>
      <c r="G62" s="71">
        <v>1582.149378</v>
      </c>
      <c r="H62" s="71">
        <v>1615.501441</v>
      </c>
    </row>
    <row r="63" spans="1:8" ht="12.75">
      <c r="A63" s="111" t="s">
        <v>121</v>
      </c>
      <c r="B63" s="87">
        <v>754864</v>
      </c>
      <c r="C63" s="87">
        <v>984660</v>
      </c>
      <c r="D63" s="87">
        <v>1059560</v>
      </c>
      <c r="E63" s="87">
        <v>1101518</v>
      </c>
      <c r="F63" s="87">
        <v>1160616.211220024</v>
      </c>
      <c r="G63" s="87">
        <v>1133058.6527795463</v>
      </c>
      <c r="H63" s="87">
        <v>1154765.718412266</v>
      </c>
    </row>
    <row r="64" spans="1:8" ht="12.75">
      <c r="A64" s="70" t="s">
        <v>110</v>
      </c>
      <c r="B64" s="71">
        <v>13903</v>
      </c>
      <c r="C64" s="71">
        <v>28779</v>
      </c>
      <c r="D64" s="71">
        <v>32869</v>
      </c>
      <c r="E64" s="71">
        <v>40434</v>
      </c>
      <c r="F64" s="71">
        <v>44638.05806877101</v>
      </c>
      <c r="G64" s="71">
        <v>41630.353131178585</v>
      </c>
      <c r="H64" s="71">
        <v>43012.468684162246</v>
      </c>
    </row>
    <row r="65" spans="1:8" ht="12.75">
      <c r="A65" s="70" t="s">
        <v>209</v>
      </c>
      <c r="B65" s="71"/>
      <c r="C65" s="71"/>
      <c r="D65" s="71"/>
      <c r="E65" s="71">
        <v>10</v>
      </c>
      <c r="F65" s="71">
        <v>23.051094140076327</v>
      </c>
      <c r="G65" s="71">
        <v>21.627951982351966</v>
      </c>
      <c r="H65" s="71">
        <v>22.214159098395665</v>
      </c>
    </row>
    <row r="66" spans="1:8" ht="12.75">
      <c r="A66" s="70" t="s">
        <v>111</v>
      </c>
      <c r="B66" s="73">
        <v>6403</v>
      </c>
      <c r="C66" s="71">
        <v>6498</v>
      </c>
      <c r="D66" s="73">
        <v>6970</v>
      </c>
      <c r="E66" s="71">
        <v>6942</v>
      </c>
      <c r="F66" s="71">
        <v>8285.674891100329</v>
      </c>
      <c r="G66" s="71">
        <v>8122.303021309386</v>
      </c>
      <c r="H66" s="71">
        <v>8077.388117085744</v>
      </c>
    </row>
    <row r="67" spans="1:8" ht="12.75">
      <c r="A67" s="70" t="s">
        <v>112</v>
      </c>
      <c r="B67" s="74">
        <v>2933</v>
      </c>
      <c r="C67" s="71">
        <v>2855</v>
      </c>
      <c r="D67" s="74">
        <v>2520</v>
      </c>
      <c r="E67" s="71">
        <v>2771</v>
      </c>
      <c r="F67" s="71">
        <v>2977.2609624374113</v>
      </c>
      <c r="G67" s="71">
        <v>2895.6451195480436</v>
      </c>
      <c r="H67" s="71">
        <v>1762.650578358708</v>
      </c>
    </row>
    <row r="68" spans="1:8" ht="12.75">
      <c r="A68" s="111" t="s">
        <v>122</v>
      </c>
      <c r="B68" s="87">
        <v>23239</v>
      </c>
      <c r="C68" s="87">
        <v>38131</v>
      </c>
      <c r="D68" s="87">
        <v>42359</v>
      </c>
      <c r="E68" s="87">
        <v>50097</v>
      </c>
      <c r="F68" s="87">
        <v>55924.04501644882</v>
      </c>
      <c r="G68" s="87">
        <v>52669.929224018364</v>
      </c>
      <c r="H68" s="87">
        <v>52874.72153870509</v>
      </c>
    </row>
    <row r="69" spans="1:7" ht="12.75">
      <c r="A69" s="107" t="s">
        <v>147</v>
      </c>
      <c r="B69" s="108"/>
      <c r="C69" s="108"/>
      <c r="D69" s="108"/>
      <c r="E69" s="108"/>
      <c r="F69" s="108"/>
      <c r="G69" s="108"/>
    </row>
    <row r="70" ht="12.75">
      <c r="C70" s="31"/>
    </row>
    <row r="71" ht="12.75">
      <c r="C71" s="31"/>
    </row>
    <row r="72" ht="12.75">
      <c r="C72" s="31"/>
    </row>
    <row r="73" ht="12.75">
      <c r="H73" s="31"/>
    </row>
    <row r="75" ht="12.75">
      <c r="H75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9"/>
  <sheetViews>
    <sheetView zoomScale="75" zoomScaleNormal="75" workbookViewId="0" topLeftCell="B1">
      <selection activeCell="H42" sqref="H42"/>
    </sheetView>
  </sheetViews>
  <sheetFormatPr defaultColWidth="9.140625" defaultRowHeight="12.75"/>
  <cols>
    <col min="1" max="1" width="45.140625" style="0" customWidth="1"/>
    <col min="2" max="2" width="10.140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0.28125" style="0" customWidth="1"/>
    <col min="7" max="7" width="10.140625" style="0" customWidth="1"/>
    <col min="8" max="8" width="11.28125" style="0" customWidth="1"/>
    <col min="9" max="9" width="11.7109375" style="0" customWidth="1"/>
    <col min="10" max="10" width="10.281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9.8515625" style="0" customWidth="1"/>
    <col min="17" max="17" width="8.57421875" style="0" customWidth="1"/>
    <col min="18" max="18" width="8.28125" style="0" customWidth="1"/>
    <col min="19" max="19" width="12.00390625" style="0" customWidth="1"/>
  </cols>
  <sheetData>
    <row r="1" spans="1:19" ht="23.25" customHeight="1">
      <c r="A1" s="268" t="s">
        <v>133</v>
      </c>
      <c r="B1" s="268"/>
      <c r="C1" s="258"/>
      <c r="D1" s="258"/>
      <c r="E1" s="258"/>
      <c r="F1" s="233"/>
      <c r="G1" s="227"/>
      <c r="H1" s="194"/>
      <c r="I1" s="255"/>
      <c r="J1" s="221"/>
      <c r="K1" s="271" t="s">
        <v>202</v>
      </c>
      <c r="L1" s="272"/>
      <c r="M1" s="272"/>
      <c r="N1" s="272"/>
      <c r="O1" s="272"/>
      <c r="P1" s="273"/>
      <c r="Q1" s="273"/>
      <c r="R1" s="273"/>
      <c r="S1" s="273"/>
    </row>
    <row r="2" spans="1:19" ht="15" customHeight="1">
      <c r="A2" s="112" t="s">
        <v>125</v>
      </c>
      <c r="B2" s="113">
        <v>2013</v>
      </c>
      <c r="C2" s="113">
        <v>2014</v>
      </c>
      <c r="D2" s="113">
        <v>2015</v>
      </c>
      <c r="E2" s="149">
        <v>2016</v>
      </c>
      <c r="F2" s="149">
        <v>2017</v>
      </c>
      <c r="G2" s="149" t="s">
        <v>240</v>
      </c>
      <c r="H2" s="149" t="s">
        <v>242</v>
      </c>
      <c r="I2" s="149" t="s">
        <v>238</v>
      </c>
      <c r="J2" s="222"/>
      <c r="K2" s="152" t="s">
        <v>125</v>
      </c>
      <c r="L2" s="113">
        <v>2013</v>
      </c>
      <c r="M2" s="113">
        <v>2014</v>
      </c>
      <c r="N2" s="149">
        <v>2015</v>
      </c>
      <c r="O2" s="149">
        <v>2016</v>
      </c>
      <c r="P2" s="149">
        <v>2017</v>
      </c>
      <c r="Q2" s="149" t="s">
        <v>240</v>
      </c>
      <c r="R2" s="149" t="s">
        <v>242</v>
      </c>
      <c r="S2" s="149" t="s">
        <v>238</v>
      </c>
    </row>
    <row r="3" spans="1:19" ht="13.5" customHeight="1">
      <c r="A3" s="114" t="s">
        <v>157</v>
      </c>
      <c r="B3" s="115">
        <v>-580.518877</v>
      </c>
      <c r="C3" s="115">
        <v>-411</v>
      </c>
      <c r="D3" s="150">
        <v>-230</v>
      </c>
      <c r="E3" s="150">
        <v>231</v>
      </c>
      <c r="F3" s="234">
        <v>-30.974855</v>
      </c>
      <c r="G3" s="150">
        <v>-13.264787</v>
      </c>
      <c r="H3" s="150">
        <v>12.796863</v>
      </c>
      <c r="I3" s="150">
        <v>3.5567</v>
      </c>
      <c r="J3" s="164"/>
      <c r="K3" s="153" t="s">
        <v>157</v>
      </c>
      <c r="L3" s="115">
        <v>-670.518877</v>
      </c>
      <c r="M3" s="115">
        <v>-475</v>
      </c>
      <c r="N3" s="115">
        <v>-265.170807</v>
      </c>
      <c r="O3" s="115">
        <v>205</v>
      </c>
      <c r="P3" s="234">
        <f>F3-'1.4 Udbytter'!P3</f>
        <v>-73.207496</v>
      </c>
      <c r="Q3" s="115">
        <f>G3-'1.4 Udbytter'!Q3</f>
        <v>-195.442317</v>
      </c>
      <c r="R3" s="115">
        <f>H3-'1.4 Udbytter'!R3</f>
        <v>12.796863</v>
      </c>
      <c r="S3" s="115">
        <f>I3-'1.4 Udbytter'!S3</f>
        <v>-178.62082999999998</v>
      </c>
    </row>
    <row r="4" spans="1:19" ht="12.75">
      <c r="A4" t="s">
        <v>227</v>
      </c>
      <c r="F4" s="160">
        <v>484.3618362</v>
      </c>
      <c r="G4" s="150">
        <v>2.46297992</v>
      </c>
      <c r="H4" s="150">
        <v>40.46779962</v>
      </c>
      <c r="I4" s="150">
        <v>81.92468404</v>
      </c>
      <c r="J4" s="164"/>
      <c r="K4" t="s">
        <v>227</v>
      </c>
      <c r="P4" s="234">
        <f>F4-'1.4 Udbytter'!P4</f>
        <v>484.3618362</v>
      </c>
      <c r="Q4" s="115">
        <f>G4-'1.4 Udbytter'!Q4</f>
        <v>-1.56407008</v>
      </c>
      <c r="R4" s="115">
        <f>H4-'1.4 Udbytter'!R4</f>
        <v>40.46779962</v>
      </c>
      <c r="S4" s="115">
        <f>I4-'1.4 Udbytter'!S4</f>
        <v>73.40866642</v>
      </c>
    </row>
    <row r="5" spans="1:19" ht="12.75">
      <c r="A5" s="114" t="s">
        <v>4</v>
      </c>
      <c r="B5" s="115">
        <v>-107.781589</v>
      </c>
      <c r="C5" s="115">
        <v>-177</v>
      </c>
      <c r="D5" s="150">
        <v>163</v>
      </c>
      <c r="E5" s="150">
        <v>539</v>
      </c>
      <c r="F5" s="231">
        <v>107.99519608</v>
      </c>
      <c r="G5" s="150">
        <v>-48.14649</v>
      </c>
      <c r="H5" s="150">
        <v>-10.16695</v>
      </c>
      <c r="I5" s="150">
        <v>-12.33042072</v>
      </c>
      <c r="J5" s="164"/>
      <c r="K5" s="153" t="s">
        <v>4</v>
      </c>
      <c r="L5" s="115">
        <v>-149.781589</v>
      </c>
      <c r="M5" s="115">
        <v>-215</v>
      </c>
      <c r="N5" s="115">
        <v>72.765913</v>
      </c>
      <c r="O5" s="115">
        <v>436</v>
      </c>
      <c r="P5" s="234">
        <f>F5-'1.4 Udbytter'!P5</f>
        <v>30.55713978</v>
      </c>
      <c r="Q5" s="115">
        <f>G5-'1.4 Udbytter'!Q5</f>
        <v>-48.14649</v>
      </c>
      <c r="R5" s="115">
        <f>H5-'1.4 Udbytter'!R5</f>
        <v>-10.16695</v>
      </c>
      <c r="S5" s="115">
        <f>I5-'1.4 Udbytter'!S5</f>
        <v>-118.39904092</v>
      </c>
    </row>
    <row r="6" spans="1:19" ht="12.75">
      <c r="A6" s="114" t="s">
        <v>29</v>
      </c>
      <c r="B6" s="115">
        <v>1.639166</v>
      </c>
      <c r="C6" s="115">
        <v>22</v>
      </c>
      <c r="D6" s="150">
        <v>-112</v>
      </c>
      <c r="E6" s="182">
        <v>-94</v>
      </c>
      <c r="F6" s="231"/>
      <c r="G6" s="150"/>
      <c r="H6" s="182"/>
      <c r="I6" s="150"/>
      <c r="J6" s="164"/>
      <c r="K6" s="153" t="s">
        <v>29</v>
      </c>
      <c r="L6" s="115">
        <v>1.639166</v>
      </c>
      <c r="M6" s="115">
        <v>22</v>
      </c>
      <c r="N6" s="115">
        <v>-114.294215</v>
      </c>
      <c r="O6" s="115">
        <v>-102</v>
      </c>
      <c r="P6" s="234">
        <f>F6-'1.4 Udbytter'!P6</f>
        <v>0</v>
      </c>
      <c r="Q6" s="115">
        <f>G6-'1.4 Udbytter'!Q6</f>
        <v>0</v>
      </c>
      <c r="R6" s="115">
        <f>H6-'1.4 Udbytter'!R6</f>
        <v>0</v>
      </c>
      <c r="S6" s="115">
        <f>I6-'1.4 Udbytter'!S6</f>
        <v>0</v>
      </c>
    </row>
    <row r="7" spans="1:19" ht="12.75">
      <c r="A7" s="114" t="s">
        <v>220</v>
      </c>
      <c r="B7" s="115"/>
      <c r="C7" s="115"/>
      <c r="D7" s="150"/>
      <c r="E7" s="182"/>
      <c r="F7" s="231">
        <v>64.907208</v>
      </c>
      <c r="G7" s="150">
        <v>-1.8509</v>
      </c>
      <c r="H7" s="182">
        <v>4.59203</v>
      </c>
      <c r="I7" s="150">
        <v>-11.935576</v>
      </c>
      <c r="J7" s="164"/>
      <c r="K7" s="153" t="s">
        <v>220</v>
      </c>
      <c r="L7" s="115"/>
      <c r="M7" s="115"/>
      <c r="N7" s="115"/>
      <c r="O7" s="115"/>
      <c r="P7" s="234">
        <f>F7-'1.4 Udbytter'!P7</f>
        <v>37.18615</v>
      </c>
      <c r="Q7" s="115">
        <f>G7-'1.4 Udbytter'!Q7</f>
        <v>-1.8509</v>
      </c>
      <c r="R7" s="115">
        <f>H7-'1.4 Udbytter'!R7</f>
        <v>4.59203</v>
      </c>
      <c r="S7" s="115">
        <f>I7-'1.4 Udbytter'!S7</f>
        <v>-11.935576</v>
      </c>
    </row>
    <row r="8" spans="1:19" ht="12.75">
      <c r="A8" s="114" t="s">
        <v>5</v>
      </c>
      <c r="B8" s="115">
        <v>2106.346059</v>
      </c>
      <c r="C8" s="115">
        <v>1564</v>
      </c>
      <c r="D8" s="150">
        <v>10200</v>
      </c>
      <c r="E8" s="150">
        <v>5279</v>
      </c>
      <c r="F8" s="225">
        <v>650.21791137894</v>
      </c>
      <c r="G8" s="150">
        <v>610.73992097</v>
      </c>
      <c r="H8" s="150">
        <v>-282.98371595</v>
      </c>
      <c r="I8" s="150">
        <v>2595.93182424</v>
      </c>
      <c r="J8" s="164"/>
      <c r="K8" s="153" t="s">
        <v>5</v>
      </c>
      <c r="L8" s="115">
        <v>394.34605899999997</v>
      </c>
      <c r="M8" s="115">
        <v>-175</v>
      </c>
      <c r="N8" s="115">
        <v>7990.429399000001</v>
      </c>
      <c r="O8" s="115">
        <v>2452</v>
      </c>
      <c r="P8" s="234">
        <f>F8-'1.4 Udbytter'!P8</f>
        <v>-1225.38990132106</v>
      </c>
      <c r="Q8" s="115">
        <f>G8-'1.4 Udbytter'!Q8</f>
        <v>610.73992097</v>
      </c>
      <c r="R8" s="115">
        <f>H8-'1.4 Udbytter'!R8</f>
        <v>-282.98371595</v>
      </c>
      <c r="S8" s="115">
        <f>I8-'1.4 Udbytter'!S8</f>
        <v>-1337.18644507</v>
      </c>
    </row>
    <row r="9" spans="1:19" ht="12.75">
      <c r="A9" s="114" t="s">
        <v>154</v>
      </c>
      <c r="B9" s="115">
        <v>-48.152441</v>
      </c>
      <c r="C9" s="115">
        <v>-160</v>
      </c>
      <c r="D9" s="150">
        <v>57</v>
      </c>
      <c r="E9" s="150">
        <v>73</v>
      </c>
      <c r="F9" s="231">
        <v>66.02868486</v>
      </c>
      <c r="G9" s="150">
        <v>0.1040013</v>
      </c>
      <c r="H9" s="150">
        <v>4.11598718</v>
      </c>
      <c r="I9" s="150">
        <v>37.10637244</v>
      </c>
      <c r="J9" s="164"/>
      <c r="K9" s="153" t="s">
        <v>154</v>
      </c>
      <c r="L9" s="115">
        <v>-57.152441</v>
      </c>
      <c r="M9" s="115">
        <v>-164</v>
      </c>
      <c r="N9" s="115">
        <v>31.915401</v>
      </c>
      <c r="O9" s="115">
        <v>27</v>
      </c>
      <c r="P9" s="234">
        <f>F9-'1.4 Udbytter'!P9</f>
        <v>-25.571358239999995</v>
      </c>
      <c r="Q9" s="115">
        <f>G9-'1.4 Udbytter'!Q9</f>
        <v>0.1040013</v>
      </c>
      <c r="R9" s="115">
        <f>H9-'1.4 Udbytter'!R9</f>
        <v>4.11598718</v>
      </c>
      <c r="S9" s="115">
        <f>I9-'1.4 Udbytter'!S9</f>
        <v>-46.17839765999999</v>
      </c>
    </row>
    <row r="10" spans="1:19" ht="12.75">
      <c r="A10" s="114" t="s">
        <v>31</v>
      </c>
      <c r="B10" s="115">
        <v>721.353402</v>
      </c>
      <c r="C10" s="115">
        <v>-92</v>
      </c>
      <c r="D10" s="150">
        <v>93</v>
      </c>
      <c r="E10" s="150">
        <v>309</v>
      </c>
      <c r="F10" s="231">
        <v>959.68739289</v>
      </c>
      <c r="G10" s="150">
        <v>12.20952683</v>
      </c>
      <c r="H10" s="150">
        <v>26.54763058</v>
      </c>
      <c r="I10" s="150">
        <v>723.93425862</v>
      </c>
      <c r="J10" s="164"/>
      <c r="K10" s="153" t="s">
        <v>31</v>
      </c>
      <c r="L10" s="115">
        <v>651.353402</v>
      </c>
      <c r="M10" s="115">
        <v>-211</v>
      </c>
      <c r="N10" s="115">
        <v>-89.111894</v>
      </c>
      <c r="O10" s="115">
        <v>52</v>
      </c>
      <c r="P10" s="234">
        <f>F10-'1.4 Udbytter'!P10</f>
        <v>758.71804789</v>
      </c>
      <c r="Q10" s="115">
        <f>G10-'1.4 Udbytter'!Q10</f>
        <v>12.20952683</v>
      </c>
      <c r="R10" s="115">
        <f>H10-'1.4 Udbytter'!R10</f>
        <v>26.54763058</v>
      </c>
      <c r="S10" s="115">
        <f>I10-'1.4 Udbytter'!S10</f>
        <v>469.57971962000005</v>
      </c>
    </row>
    <row r="11" spans="1:19" ht="12.75" customHeight="1">
      <c r="A11" s="114" t="s">
        <v>223</v>
      </c>
      <c r="B11" s="115">
        <v>-7.97866</v>
      </c>
      <c r="C11" s="115">
        <v>-1027</v>
      </c>
      <c r="D11" s="150">
        <v>1132</v>
      </c>
      <c r="E11" s="182">
        <v>1169</v>
      </c>
      <c r="F11" s="231">
        <v>-1504.80906277</v>
      </c>
      <c r="G11" s="150">
        <v>85.20974313</v>
      </c>
      <c r="H11" s="182">
        <v>123.05419345</v>
      </c>
      <c r="I11" s="150">
        <v>1082.59448722</v>
      </c>
      <c r="J11" s="164"/>
      <c r="K11" s="153" t="s">
        <v>223</v>
      </c>
      <c r="L11" s="115">
        <v>-79.97866</v>
      </c>
      <c r="M11" s="115">
        <v>-1134</v>
      </c>
      <c r="N11" s="115">
        <v>676.562064</v>
      </c>
      <c r="O11" s="115">
        <v>525</v>
      </c>
      <c r="P11" s="234">
        <f>F11-'1.4 Udbytter'!P11</f>
        <v>-1812.71829327</v>
      </c>
      <c r="Q11" s="115">
        <f>G11-'1.4 Udbytter'!Q11</f>
        <v>85.20974313</v>
      </c>
      <c r="R11" s="115">
        <f>H11-'1.4 Udbytter'!R11</f>
        <v>123.05419345</v>
      </c>
      <c r="S11" s="115">
        <f>I11-'1.4 Udbytter'!S11</f>
        <v>190.85721982000007</v>
      </c>
    </row>
    <row r="12" spans="1:19" ht="12.75">
      <c r="A12" s="114" t="s">
        <v>6</v>
      </c>
      <c r="B12" s="115">
        <v>5227.746339</v>
      </c>
      <c r="C12" s="115">
        <v>10028</v>
      </c>
      <c r="D12" s="150">
        <v>4281</v>
      </c>
      <c r="E12" s="182">
        <v>8822</v>
      </c>
      <c r="F12" s="231">
        <v>-7334.743116633744</v>
      </c>
      <c r="G12" s="150">
        <v>463.2206032906723</v>
      </c>
      <c r="H12" s="182">
        <v>-2947.357950034496</v>
      </c>
      <c r="I12" s="150">
        <v>1518.5878532671832</v>
      </c>
      <c r="J12" s="164"/>
      <c r="K12" s="153" t="s">
        <v>6</v>
      </c>
      <c r="L12" s="115">
        <v>-1650.2536609999997</v>
      </c>
      <c r="M12" s="115">
        <v>4863</v>
      </c>
      <c r="N12" s="115">
        <v>-790.6470499999996</v>
      </c>
      <c r="O12" s="115">
        <v>-2256</v>
      </c>
      <c r="P12" s="234">
        <f>F12-'1.4 Udbytter'!P12</f>
        <v>-13538.737762783745</v>
      </c>
      <c r="Q12" s="115">
        <f>G12-'1.4 Udbytter'!Q12</f>
        <v>463.2206032906723</v>
      </c>
      <c r="R12" s="115">
        <f>H12-'1.4 Udbytter'!R12</f>
        <v>-2947.357950034496</v>
      </c>
      <c r="S12" s="115">
        <f>I12-'1.4 Udbytter'!S12</f>
        <v>-9729.659877232816</v>
      </c>
    </row>
    <row r="13" spans="1:19" ht="12.75">
      <c r="A13" s="114" t="s">
        <v>151</v>
      </c>
      <c r="B13" s="115">
        <v>-1.93037</v>
      </c>
      <c r="C13" s="115">
        <v>-43</v>
      </c>
      <c r="D13" s="150"/>
      <c r="E13" s="150"/>
      <c r="F13" s="231"/>
      <c r="G13" s="150"/>
      <c r="H13" s="150"/>
      <c r="I13" s="150"/>
      <c r="J13" s="164"/>
      <c r="K13" s="153" t="s">
        <v>151</v>
      </c>
      <c r="L13" s="115">
        <v>-1.93037</v>
      </c>
      <c r="M13" s="115">
        <v>-44</v>
      </c>
      <c r="N13" s="115"/>
      <c r="O13" s="115"/>
      <c r="P13" s="234">
        <f>F13-'1.4 Udbytter'!P13</f>
        <v>0</v>
      </c>
      <c r="Q13" s="115">
        <f>G13-'1.4 Udbytter'!Q13</f>
        <v>0</v>
      </c>
      <c r="R13" s="115">
        <f>H13-'1.4 Udbytter'!R13</f>
        <v>0</v>
      </c>
      <c r="S13" s="115">
        <f>I13-'1.4 Udbytter'!S13</f>
        <v>0</v>
      </c>
    </row>
    <row r="14" spans="1:19" ht="12.75" customHeight="1">
      <c r="A14" s="114" t="s">
        <v>226</v>
      </c>
      <c r="B14" s="115"/>
      <c r="C14" s="115"/>
      <c r="D14" s="150"/>
      <c r="E14" s="150"/>
      <c r="F14" s="231">
        <v>156.398197</v>
      </c>
      <c r="G14" s="150">
        <v>21.099908</v>
      </c>
      <c r="H14" s="150">
        <v>7.6761</v>
      </c>
      <c r="I14" s="150">
        <v>34.711278</v>
      </c>
      <c r="J14" s="164"/>
      <c r="K14" s="153" t="s">
        <v>226</v>
      </c>
      <c r="L14" s="115"/>
      <c r="M14" s="115"/>
      <c r="N14" s="115"/>
      <c r="O14" s="115"/>
      <c r="P14" s="234">
        <f>F14-'1.4 Udbytter'!P14</f>
        <v>156.398197</v>
      </c>
      <c r="Q14" s="115">
        <f>G14-'1.4 Udbytter'!Q14</f>
        <v>21.099908</v>
      </c>
      <c r="R14" s="115">
        <f>H14-'1.4 Udbytter'!R14</f>
        <v>7.6761</v>
      </c>
      <c r="S14" s="115">
        <f>I14-'1.4 Udbytter'!S14</f>
        <v>34.711278</v>
      </c>
    </row>
    <row r="15" spans="1:19" ht="12.75">
      <c r="A15" s="114" t="s">
        <v>160</v>
      </c>
      <c r="B15" s="115">
        <v>10417.464277000001</v>
      </c>
      <c r="C15" s="115">
        <v>4559</v>
      </c>
      <c r="D15" s="150">
        <v>-1487</v>
      </c>
      <c r="E15" s="150">
        <v>-1074</v>
      </c>
      <c r="F15" s="231">
        <v>5103.948513</v>
      </c>
      <c r="G15" s="150">
        <v>-80.086353</v>
      </c>
      <c r="H15" s="150">
        <v>-83.479517</v>
      </c>
      <c r="I15" s="150">
        <v>-843.899402</v>
      </c>
      <c r="J15" s="164"/>
      <c r="K15" s="153" t="s">
        <v>160</v>
      </c>
      <c r="L15" s="115">
        <v>10285.464277000001</v>
      </c>
      <c r="M15" s="115">
        <v>4384</v>
      </c>
      <c r="N15" s="115">
        <v>-1560.743174</v>
      </c>
      <c r="O15" s="115">
        <v>-1168</v>
      </c>
      <c r="P15" s="234">
        <f>F15-'1.4 Udbytter'!P15</f>
        <v>5054.446855</v>
      </c>
      <c r="Q15" s="115">
        <f>G15-'1.4 Udbytter'!Q15</f>
        <v>-160.766864</v>
      </c>
      <c r="R15" s="115">
        <f>H15-'1.4 Udbytter'!R15</f>
        <v>-83.479517</v>
      </c>
      <c r="S15" s="115">
        <f>I15-'1.4 Udbytter'!S15</f>
        <v>-924.579913</v>
      </c>
    </row>
    <row r="16" spans="1:19" ht="12.75">
      <c r="A16" s="114" t="s">
        <v>25</v>
      </c>
      <c r="B16" s="115">
        <v>144.66636</v>
      </c>
      <c r="C16" s="115">
        <v>142</v>
      </c>
      <c r="D16" s="150">
        <v>929</v>
      </c>
      <c r="E16" s="150">
        <v>18</v>
      </c>
      <c r="F16" s="231">
        <v>588.865203</v>
      </c>
      <c r="G16" s="150">
        <v>-16.9535</v>
      </c>
      <c r="H16" s="150">
        <v>-8.0207</v>
      </c>
      <c r="I16" s="150">
        <v>-134.806619</v>
      </c>
      <c r="J16" s="164"/>
      <c r="K16" s="153" t="s">
        <v>25</v>
      </c>
      <c r="L16" s="115">
        <v>141.66636</v>
      </c>
      <c r="M16" s="115">
        <v>131</v>
      </c>
      <c r="N16" s="115">
        <v>858.3248</v>
      </c>
      <c r="O16" s="115">
        <v>-64</v>
      </c>
      <c r="P16" s="234">
        <f>F16-'1.4 Udbytter'!P16</f>
        <v>480.46517199999994</v>
      </c>
      <c r="Q16" s="115">
        <f>G16-'1.4 Udbytter'!Q16</f>
        <v>-16.9535</v>
      </c>
      <c r="R16" s="115">
        <f>H16-'1.4 Udbytter'!R16</f>
        <v>-8.0207</v>
      </c>
      <c r="S16" s="115">
        <f>I16-'1.4 Udbytter'!S16</f>
        <v>-244.487327</v>
      </c>
    </row>
    <row r="17" spans="1:19" ht="13.5" customHeight="1">
      <c r="A17" s="114" t="s">
        <v>192</v>
      </c>
      <c r="B17" s="115"/>
      <c r="C17" s="115">
        <v>0</v>
      </c>
      <c r="D17" s="150">
        <v>196</v>
      </c>
      <c r="E17" s="150">
        <v>5</v>
      </c>
      <c r="F17" s="231">
        <v>52.32194</v>
      </c>
      <c r="G17" s="150">
        <v>0.525</v>
      </c>
      <c r="H17" s="150">
        <v>0</v>
      </c>
      <c r="I17" s="150">
        <v>8.533231</v>
      </c>
      <c r="J17" s="164"/>
      <c r="K17" s="153" t="s">
        <v>192</v>
      </c>
      <c r="L17" s="115"/>
      <c r="M17" s="115">
        <v>0</v>
      </c>
      <c r="N17" s="115">
        <v>196</v>
      </c>
      <c r="O17" s="115">
        <v>-3</v>
      </c>
      <c r="P17" s="234">
        <f>F17-'1.4 Udbytter'!P17</f>
        <v>48.633914999999995</v>
      </c>
      <c r="Q17" s="115">
        <f>G17-'1.4 Udbytter'!Q17</f>
        <v>0.525</v>
      </c>
      <c r="R17" s="115">
        <f>H17-'1.4 Udbytter'!R17</f>
        <v>0</v>
      </c>
      <c r="S17" s="115">
        <f>I17-'1.4 Udbytter'!S17</f>
        <v>-2.830024999999999</v>
      </c>
    </row>
    <row r="18" spans="1:19" ht="13.5" customHeight="1">
      <c r="A18" s="114" t="s">
        <v>7</v>
      </c>
      <c r="B18" s="115">
        <v>1208.649131</v>
      </c>
      <c r="C18" s="115">
        <v>872</v>
      </c>
      <c r="D18" s="115">
        <v>924</v>
      </c>
      <c r="E18" s="115">
        <v>577</v>
      </c>
      <c r="F18" s="231">
        <v>1728.33596</v>
      </c>
      <c r="G18" s="115">
        <v>63.669477</v>
      </c>
      <c r="H18" s="115">
        <v>-5.361657</v>
      </c>
      <c r="I18" s="115">
        <v>568.006843</v>
      </c>
      <c r="J18" s="164"/>
      <c r="K18" s="153" t="s">
        <v>7</v>
      </c>
      <c r="L18" s="115">
        <v>1028.649131</v>
      </c>
      <c r="M18" s="115">
        <v>541</v>
      </c>
      <c r="N18" s="115">
        <v>593.494685</v>
      </c>
      <c r="O18" s="115">
        <v>177</v>
      </c>
      <c r="P18" s="234">
        <f>F18-'1.4 Udbytter'!P18</f>
        <v>1442.274195</v>
      </c>
      <c r="Q18" s="115">
        <f>G18-'1.4 Udbytter'!Q18</f>
        <v>63.669477</v>
      </c>
      <c r="R18" s="115">
        <f>H18-'1.4 Udbytter'!R18</f>
        <v>-5.361657</v>
      </c>
      <c r="S18" s="115">
        <f>I18-'1.4 Udbytter'!S18</f>
        <v>-4.510032000000024</v>
      </c>
    </row>
    <row r="19" spans="1:19" ht="13.5" customHeight="1">
      <c r="A19" s="114" t="s">
        <v>55</v>
      </c>
      <c r="B19" s="115">
        <v>652.921734</v>
      </c>
      <c r="C19" s="115">
        <v>-63</v>
      </c>
      <c r="D19" s="115">
        <v>-326</v>
      </c>
      <c r="E19" s="115">
        <v>-310</v>
      </c>
      <c r="F19" s="231">
        <v>174.74208133</v>
      </c>
      <c r="G19" s="115">
        <v>19.42930096</v>
      </c>
      <c r="H19" s="115">
        <v>93.65196047</v>
      </c>
      <c r="I19" s="115">
        <v>90.30036077</v>
      </c>
      <c r="J19" s="164"/>
      <c r="K19" s="153" t="s">
        <v>55</v>
      </c>
      <c r="L19" s="115">
        <v>585.921734</v>
      </c>
      <c r="M19" s="115">
        <v>-122</v>
      </c>
      <c r="N19" s="115">
        <v>-353.912238</v>
      </c>
      <c r="O19" s="115">
        <v>-312</v>
      </c>
      <c r="P19" s="234">
        <f>F19-'1.4 Udbytter'!P19</f>
        <v>161.46589312999998</v>
      </c>
      <c r="Q19" s="115">
        <f>G19-'1.4 Udbytter'!Q19</f>
        <v>19.42930096</v>
      </c>
      <c r="R19" s="115">
        <f>H19-'1.4 Udbytter'!R19</f>
        <v>93.65196047</v>
      </c>
      <c r="S19" s="115">
        <f>I19-'1.4 Udbytter'!S19</f>
        <v>68.31353917</v>
      </c>
    </row>
    <row r="20" spans="1:21" ht="15" customHeight="1">
      <c r="A20" s="114" t="s">
        <v>207</v>
      </c>
      <c r="B20" s="115"/>
      <c r="C20" s="115"/>
      <c r="D20" s="115">
        <v>319</v>
      </c>
      <c r="E20" s="200">
        <v>165</v>
      </c>
      <c r="F20" s="192">
        <v>396.618677</v>
      </c>
      <c r="G20" s="115"/>
      <c r="H20" s="200"/>
      <c r="I20" s="115"/>
      <c r="J20" s="164"/>
      <c r="K20" s="153" t="s">
        <v>207</v>
      </c>
      <c r="L20" s="115"/>
      <c r="M20" s="115"/>
      <c r="N20" s="115">
        <v>319</v>
      </c>
      <c r="O20" s="115">
        <v>165</v>
      </c>
      <c r="P20" s="234">
        <f>F20-'1.4 Udbytter'!P20</f>
        <v>381.013457</v>
      </c>
      <c r="Q20" s="115">
        <f>G20-'1.4 Udbytter'!Q20</f>
        <v>0</v>
      </c>
      <c r="R20" s="115">
        <f>H20-'1.4 Udbytter'!R20</f>
        <v>0</v>
      </c>
      <c r="S20" s="115">
        <f>I20-'1.4 Udbytter'!S20</f>
        <v>0</v>
      </c>
      <c r="U20" s="257"/>
    </row>
    <row r="21" spans="1:19" ht="12.75">
      <c r="A21" s="114" t="s">
        <v>8</v>
      </c>
      <c r="B21" s="115">
        <v>1376.036168</v>
      </c>
      <c r="C21" s="115">
        <v>-1465</v>
      </c>
      <c r="D21" s="115">
        <v>-894</v>
      </c>
      <c r="E21" s="115">
        <v>1018</v>
      </c>
      <c r="F21" s="231">
        <v>130.677718</v>
      </c>
      <c r="G21" s="115">
        <v>1.3085</v>
      </c>
      <c r="H21" s="115">
        <v>-64.846389</v>
      </c>
      <c r="I21" s="115">
        <v>108.662148</v>
      </c>
      <c r="J21" s="164"/>
      <c r="K21" s="153" t="s">
        <v>8</v>
      </c>
      <c r="L21" s="115">
        <v>1036.036168</v>
      </c>
      <c r="M21" s="115">
        <v>-1860</v>
      </c>
      <c r="N21" s="115">
        <v>-1107.460143</v>
      </c>
      <c r="O21" s="115">
        <v>773</v>
      </c>
      <c r="P21" s="234">
        <f>F21-'1.4 Udbytter'!P21</f>
        <v>-63.295229000000006</v>
      </c>
      <c r="Q21" s="115">
        <f>G21-'1.4 Udbytter'!Q21</f>
        <v>1.3085</v>
      </c>
      <c r="R21" s="115">
        <f>H21-'1.4 Udbytter'!R21</f>
        <v>-64.846389</v>
      </c>
      <c r="S21" s="115">
        <f>I21-'1.4 Udbytter'!S21</f>
        <v>-89.710624</v>
      </c>
    </row>
    <row r="22" spans="1:19" ht="14.25" customHeight="1">
      <c r="A22" s="114" t="s">
        <v>56</v>
      </c>
      <c r="B22" s="115">
        <v>313.566245</v>
      </c>
      <c r="C22" s="115">
        <v>2457</v>
      </c>
      <c r="D22" s="115">
        <v>3339</v>
      </c>
      <c r="E22" s="115">
        <v>2675</v>
      </c>
      <c r="F22" s="235">
        <v>494.29342817</v>
      </c>
      <c r="G22" s="115">
        <v>141.22488971</v>
      </c>
      <c r="H22" s="115">
        <v>72.81199899</v>
      </c>
      <c r="I22" s="115">
        <v>1096.15043003</v>
      </c>
      <c r="J22" s="164"/>
      <c r="K22" s="153" t="s">
        <v>56</v>
      </c>
      <c r="L22" s="115">
        <v>313.566245</v>
      </c>
      <c r="M22" s="115">
        <v>2457</v>
      </c>
      <c r="N22" s="115">
        <v>3320.584389</v>
      </c>
      <c r="O22" s="115">
        <v>2614</v>
      </c>
      <c r="P22" s="234">
        <f>F22-'1.4 Udbytter'!P22</f>
        <v>471.71972817000005</v>
      </c>
      <c r="Q22" s="115">
        <f>G22-'1.4 Udbytter'!Q22</f>
        <v>141.22488971</v>
      </c>
      <c r="R22" s="115">
        <f>H22-'1.4 Udbytter'!R22</f>
        <v>72.81199899</v>
      </c>
      <c r="S22" s="115">
        <f>I22-'1.4 Udbytter'!S22</f>
        <v>1069.40393003</v>
      </c>
    </row>
    <row r="23" spans="1:19" ht="14.25" customHeight="1">
      <c r="A23" s="114" t="s">
        <v>233</v>
      </c>
      <c r="B23" s="115"/>
      <c r="C23" s="115"/>
      <c r="D23" s="115"/>
      <c r="E23" s="115"/>
      <c r="F23" s="235">
        <v>54.980784</v>
      </c>
      <c r="G23" s="115">
        <v>-0.928</v>
      </c>
      <c r="H23" s="115">
        <v>-0.91</v>
      </c>
      <c r="I23" s="115">
        <v>-13.35225</v>
      </c>
      <c r="J23" s="164"/>
      <c r="K23" s="153" t="s">
        <v>233</v>
      </c>
      <c r="L23" s="115"/>
      <c r="M23" s="115"/>
      <c r="N23" s="115"/>
      <c r="O23" s="115"/>
      <c r="P23" s="234">
        <f>F23-'1.4 Udbytter'!P23</f>
        <v>54.980784</v>
      </c>
      <c r="Q23" s="115">
        <f>G23-'1.4 Udbytter'!Q23</f>
        <v>-0.928</v>
      </c>
      <c r="R23" s="115">
        <f>H23-'1.4 Udbytter'!R23</f>
        <v>-0.91</v>
      </c>
      <c r="S23" s="115">
        <f>I23-'1.4 Udbytter'!S23</f>
        <v>-13.35225</v>
      </c>
    </row>
    <row r="24" spans="1:19" ht="13.5" customHeight="1">
      <c r="A24" s="114" t="s">
        <v>9</v>
      </c>
      <c r="B24" s="115">
        <v>-965.156623</v>
      </c>
      <c r="C24" s="115">
        <v>-328</v>
      </c>
      <c r="D24" s="115">
        <v>4474</v>
      </c>
      <c r="E24" s="115">
        <v>825</v>
      </c>
      <c r="F24" s="115">
        <v>16814.23380736</v>
      </c>
      <c r="G24" s="115">
        <v>235.8269785</v>
      </c>
      <c r="H24" s="115">
        <v>-124.26654666</v>
      </c>
      <c r="I24" s="115">
        <v>2126.18132377</v>
      </c>
      <c r="J24" s="164"/>
      <c r="K24" s="153" t="s">
        <v>9</v>
      </c>
      <c r="L24" s="115">
        <v>-2080.156623</v>
      </c>
      <c r="M24" s="115">
        <v>-1035</v>
      </c>
      <c r="N24" s="115">
        <v>3744.529362</v>
      </c>
      <c r="O24" s="115">
        <v>-840</v>
      </c>
      <c r="P24" s="234">
        <f>F24-'1.4 Udbytter'!P24</f>
        <v>15972.64878866</v>
      </c>
      <c r="Q24" s="115">
        <f>G24-'1.4 Udbytter'!Q24</f>
        <v>235.8269785</v>
      </c>
      <c r="R24" s="115">
        <f>H24-'1.4 Udbytter'!R24</f>
        <v>-124.26654666</v>
      </c>
      <c r="S24" s="115">
        <f>I24-'1.4 Udbytter'!S24</f>
        <v>-344.3105721300003</v>
      </c>
    </row>
    <row r="25" spans="1:19" ht="12.75">
      <c r="A25" s="114" t="s">
        <v>213</v>
      </c>
      <c r="B25" s="115"/>
      <c r="C25" s="115"/>
      <c r="D25" s="115"/>
      <c r="E25" s="115">
        <v>2857</v>
      </c>
      <c r="F25" s="115">
        <v>572.23003502</v>
      </c>
      <c r="G25" s="115">
        <v>-12.81850127</v>
      </c>
      <c r="H25" s="115">
        <v>36.44333599</v>
      </c>
      <c r="I25" s="115">
        <v>112.37951822</v>
      </c>
      <c r="J25" s="164"/>
      <c r="K25" s="153" t="s">
        <v>213</v>
      </c>
      <c r="L25" s="115"/>
      <c r="M25" s="115"/>
      <c r="N25" s="115"/>
      <c r="O25" s="115">
        <v>2857</v>
      </c>
      <c r="P25" s="234">
        <f>F25-'1.4 Udbytter'!P25</f>
        <v>572.23003502</v>
      </c>
      <c r="Q25" s="115">
        <f>G25-'1.4 Udbytter'!Q25</f>
        <v>-12.81850127</v>
      </c>
      <c r="R25" s="115">
        <f>H25-'1.4 Udbytter'!R25</f>
        <v>36.44333599</v>
      </c>
      <c r="S25" s="115">
        <f>I25-'1.4 Udbytter'!S25</f>
        <v>112.37951822</v>
      </c>
    </row>
    <row r="26" spans="1:19" ht="12.75">
      <c r="A26" s="114" t="s">
        <v>214</v>
      </c>
      <c r="B26" s="115">
        <v>4840.074291</v>
      </c>
      <c r="C26" s="115">
        <v>1429</v>
      </c>
      <c r="D26" s="115">
        <v>2635</v>
      </c>
      <c r="E26" s="115">
        <v>6558</v>
      </c>
      <c r="F26" s="115">
        <v>-1589.96137491</v>
      </c>
      <c r="G26" s="115">
        <v>53.78620973</v>
      </c>
      <c r="H26" s="115">
        <v>-159.19548152</v>
      </c>
      <c r="I26" s="115">
        <v>-2091.4213479</v>
      </c>
      <c r="J26" s="164"/>
      <c r="K26" s="153" t="s">
        <v>214</v>
      </c>
      <c r="L26" s="115">
        <v>4389.074291</v>
      </c>
      <c r="M26" s="115">
        <v>1005</v>
      </c>
      <c r="N26" s="115">
        <v>2203.623565</v>
      </c>
      <c r="O26" s="115">
        <v>5690</v>
      </c>
      <c r="P26" s="234">
        <f>F26-'1.4 Udbytter'!P26</f>
        <v>-1990.8801525099998</v>
      </c>
      <c r="Q26" s="115">
        <f>G26-'1.4 Udbytter'!Q26</f>
        <v>53.78620973</v>
      </c>
      <c r="R26" s="115">
        <f>H26-'1.4 Udbytter'!R26</f>
        <v>-159.19548152</v>
      </c>
      <c r="S26" s="115">
        <f>I26-'1.4 Udbytter'!S26</f>
        <v>-3635.6592735</v>
      </c>
    </row>
    <row r="27" spans="1:19" ht="12.75">
      <c r="A27" s="114" t="s">
        <v>57</v>
      </c>
      <c r="B27" s="115">
        <v>215.744186</v>
      </c>
      <c r="C27" s="115">
        <v>311</v>
      </c>
      <c r="D27" s="115">
        <v>450</v>
      </c>
      <c r="E27" s="115">
        <v>261</v>
      </c>
      <c r="F27" s="115">
        <v>-169.147245</v>
      </c>
      <c r="G27" s="115">
        <v>6.00865</v>
      </c>
      <c r="H27" s="115">
        <v>6.96885</v>
      </c>
      <c r="I27" s="115">
        <v>182.988949</v>
      </c>
      <c r="J27" s="164"/>
      <c r="K27" s="153" t="s">
        <v>57</v>
      </c>
      <c r="L27" s="115">
        <v>143.744186</v>
      </c>
      <c r="M27" s="115">
        <v>234</v>
      </c>
      <c r="N27" s="115">
        <v>314.313896</v>
      </c>
      <c r="O27" s="115">
        <v>86</v>
      </c>
      <c r="P27" s="234">
        <f>F27-'1.4 Udbytter'!P27</f>
        <v>-309.29334900000003</v>
      </c>
      <c r="Q27" s="115">
        <f>G27-'1.4 Udbytter'!Q27</f>
        <v>6.00865</v>
      </c>
      <c r="R27" s="115">
        <f>H27-'1.4 Udbytter'!R27</f>
        <v>6.96885</v>
      </c>
      <c r="S27" s="115">
        <f>I27-'1.4 Udbytter'!S27</f>
        <v>-61.724683</v>
      </c>
    </row>
    <row r="28" spans="1:19" ht="12.75">
      <c r="A28" s="114" t="s">
        <v>26</v>
      </c>
      <c r="B28" s="115">
        <v>665.943059</v>
      </c>
      <c r="C28" s="115">
        <v>892</v>
      </c>
      <c r="D28" s="115">
        <v>3673</v>
      </c>
      <c r="E28" s="115">
        <v>3943</v>
      </c>
      <c r="F28" s="115">
        <v>3147.27029</v>
      </c>
      <c r="G28" s="115">
        <v>49.322509</v>
      </c>
      <c r="H28" s="115">
        <v>57.780168</v>
      </c>
      <c r="I28" s="115">
        <v>951.819747</v>
      </c>
      <c r="J28" s="164"/>
      <c r="K28" s="153" t="s">
        <v>26</v>
      </c>
      <c r="L28" s="115">
        <v>230.94305899999995</v>
      </c>
      <c r="M28" s="115">
        <v>551</v>
      </c>
      <c r="N28" s="115">
        <v>3100.964739</v>
      </c>
      <c r="O28" s="115">
        <v>2614</v>
      </c>
      <c r="P28" s="234">
        <f>F28-'1.4 Udbytter'!P28</f>
        <v>2415.3420029999997</v>
      </c>
      <c r="Q28" s="115">
        <f>G28-'1.4 Udbytter'!Q28</f>
        <v>-15.784247000000008</v>
      </c>
      <c r="R28" s="115">
        <f>H28-'1.4 Udbytter'!R28</f>
        <v>57.780168</v>
      </c>
      <c r="S28" s="115">
        <f>I28-'1.4 Udbytter'!S28</f>
        <v>-270.6157229999999</v>
      </c>
    </row>
    <row r="29" spans="1:19" ht="12.75">
      <c r="A29" s="114" t="s">
        <v>196</v>
      </c>
      <c r="B29" s="115">
        <v>-101.678862</v>
      </c>
      <c r="C29" s="115">
        <v>-27</v>
      </c>
      <c r="D29" s="115">
        <v>-14</v>
      </c>
      <c r="E29" s="115">
        <v>-5</v>
      </c>
      <c r="F29" s="115">
        <v>-80.94848684881676</v>
      </c>
      <c r="G29" s="115"/>
      <c r="H29" s="115"/>
      <c r="I29" s="115"/>
      <c r="J29" s="164"/>
      <c r="K29" s="153" t="s">
        <v>196</v>
      </c>
      <c r="L29" s="115">
        <v>-101.678862</v>
      </c>
      <c r="M29" s="115">
        <v>-27</v>
      </c>
      <c r="N29" s="115">
        <v>-14</v>
      </c>
      <c r="O29" s="115">
        <v>-5</v>
      </c>
      <c r="P29" s="234">
        <f>F29-'1.4 Udbytter'!P29</f>
        <v>-80.94848684881676</v>
      </c>
      <c r="Q29" s="115">
        <f>G29-'1.4 Udbytter'!Q29</f>
        <v>0</v>
      </c>
      <c r="R29" s="115">
        <f>H29-'1.4 Udbytter'!R29</f>
        <v>0</v>
      </c>
      <c r="S29" s="115">
        <f>I29-'1.4 Udbytter'!S29</f>
        <v>0</v>
      </c>
    </row>
    <row r="30" spans="1:19" ht="14.25" customHeight="1">
      <c r="A30" s="114" t="s">
        <v>10</v>
      </c>
      <c r="B30" s="115">
        <v>51.006223</v>
      </c>
      <c r="C30" s="115">
        <v>35</v>
      </c>
      <c r="D30" s="115">
        <v>21</v>
      </c>
      <c r="E30" s="115">
        <v>98</v>
      </c>
      <c r="F30" s="115">
        <v>108.282582</v>
      </c>
      <c r="G30" s="115">
        <v>10.135663</v>
      </c>
      <c r="H30" s="115">
        <v>6.678677</v>
      </c>
      <c r="I30" s="115">
        <v>55.792621</v>
      </c>
      <c r="J30" s="164"/>
      <c r="K30" s="153" t="s">
        <v>10</v>
      </c>
      <c r="L30" s="115">
        <v>47.006223</v>
      </c>
      <c r="M30" s="115">
        <v>12</v>
      </c>
      <c r="N30" s="115">
        <v>-17.288007999999998</v>
      </c>
      <c r="O30" s="115">
        <v>69</v>
      </c>
      <c r="P30" s="234">
        <f>F30-'1.4 Udbytter'!P30</f>
        <v>48.95191200000001</v>
      </c>
      <c r="Q30" s="115">
        <f>G30-'1.4 Udbytter'!Q30</f>
        <v>10.135663</v>
      </c>
      <c r="R30" s="115">
        <f>H30-'1.4 Udbytter'!R30</f>
        <v>6.678677</v>
      </c>
      <c r="S30" s="115">
        <f>I30-'1.4 Udbytter'!S30</f>
        <v>7.303245999999994</v>
      </c>
    </row>
    <row r="31" spans="1:19" ht="12.75" customHeight="1">
      <c r="A31" s="114" t="s">
        <v>231</v>
      </c>
      <c r="B31" s="115">
        <v>230.678765</v>
      </c>
      <c r="C31" s="115">
        <v>46</v>
      </c>
      <c r="D31" s="115">
        <v>-24</v>
      </c>
      <c r="E31" s="115">
        <v>-40</v>
      </c>
      <c r="F31" s="115">
        <v>-1175.18522845927</v>
      </c>
      <c r="G31" s="115">
        <v>-10.67798196</v>
      </c>
      <c r="H31" s="115">
        <v>0.86745</v>
      </c>
      <c r="I31" s="115">
        <v>-13.41978196</v>
      </c>
      <c r="J31" s="164"/>
      <c r="K31" s="114" t="s">
        <v>231</v>
      </c>
      <c r="L31" s="115">
        <v>189.678765</v>
      </c>
      <c r="M31" s="115">
        <v>-26</v>
      </c>
      <c r="N31" s="115">
        <v>-100.970388</v>
      </c>
      <c r="O31" s="115">
        <v>-124</v>
      </c>
      <c r="P31" s="234">
        <f>F31-'1.4 Udbytter'!P31</f>
        <v>-1262.69187625927</v>
      </c>
      <c r="Q31" s="115">
        <f>G31-'1.4 Udbytter'!Q31</f>
        <v>-56.14817026</v>
      </c>
      <c r="R31" s="115">
        <f>H31-'1.4 Udbytter'!R31</f>
        <v>0.86745</v>
      </c>
      <c r="S31" s="115">
        <f>I31-'1.4 Udbytter'!S31</f>
        <v>-58.88997026</v>
      </c>
    </row>
    <row r="32" spans="1:19" ht="12.75">
      <c r="A32" s="114" t="s">
        <v>11</v>
      </c>
      <c r="B32" s="115">
        <v>16031.977387</v>
      </c>
      <c r="C32" s="115">
        <v>15625</v>
      </c>
      <c r="D32" s="115">
        <v>11111</v>
      </c>
      <c r="E32" s="200">
        <v>14939</v>
      </c>
      <c r="F32" s="115">
        <v>6791.027233</v>
      </c>
      <c r="G32" s="115">
        <v>356.762475</v>
      </c>
      <c r="H32" s="115">
        <v>599.091563</v>
      </c>
      <c r="I32" s="115">
        <v>6163.452896</v>
      </c>
      <c r="J32" s="164"/>
      <c r="K32" s="153" t="s">
        <v>11</v>
      </c>
      <c r="L32" s="115">
        <v>12059.977387</v>
      </c>
      <c r="M32" s="115">
        <v>12601</v>
      </c>
      <c r="N32" s="115">
        <v>4762.051606</v>
      </c>
      <c r="O32" s="115">
        <v>6650</v>
      </c>
      <c r="P32" s="234">
        <f>F32-'1.4 Udbytter'!P32</f>
        <v>-848.1729483499994</v>
      </c>
      <c r="Q32" s="115">
        <f>G32-'1.4 Udbytter'!Q32</f>
        <v>356.762475</v>
      </c>
      <c r="R32" s="115">
        <f>H32-'1.4 Udbytter'!R32</f>
        <v>599.091563</v>
      </c>
      <c r="S32" s="115">
        <f>I32-'1.4 Udbytter'!S32</f>
        <v>-1581.8354338000008</v>
      </c>
    </row>
    <row r="33" spans="1:19" ht="12.75">
      <c r="A33" s="114" t="s">
        <v>12</v>
      </c>
      <c r="B33" s="115">
        <v>1905.7156</v>
      </c>
      <c r="C33" s="115">
        <v>4985</v>
      </c>
      <c r="D33" s="115">
        <v>3178</v>
      </c>
      <c r="E33" s="115">
        <v>2602</v>
      </c>
      <c r="F33" s="200">
        <v>18570.953093847056</v>
      </c>
      <c r="G33" s="200">
        <v>776.0278423116393</v>
      </c>
      <c r="H33" s="200">
        <v>852.5308852364759</v>
      </c>
      <c r="I33" s="200">
        <v>9424.666117757253</v>
      </c>
      <c r="J33" s="164"/>
      <c r="K33" s="153" t="s">
        <v>12</v>
      </c>
      <c r="L33" s="115">
        <v>1517.7156</v>
      </c>
      <c r="M33" s="115">
        <v>4357</v>
      </c>
      <c r="N33" s="115">
        <v>2284.00979</v>
      </c>
      <c r="O33" s="115">
        <v>1364</v>
      </c>
      <c r="P33" s="234">
        <f>F33-'1.4 Udbytter'!P33</f>
        <v>17272.329665266552</v>
      </c>
      <c r="Q33" s="115">
        <f>G33-'1.4 Udbytter'!Q33</f>
        <v>776.0278423116393</v>
      </c>
      <c r="R33" s="115">
        <f>H33-'1.4 Udbytter'!R33</f>
        <v>852.5308852364759</v>
      </c>
      <c r="S33" s="115">
        <f>I33-'1.4 Udbytter'!S33</f>
        <v>7815.686348239005</v>
      </c>
    </row>
    <row r="34" spans="1:19" ht="13.5" customHeight="1">
      <c r="A34" s="114" t="s">
        <v>194</v>
      </c>
      <c r="B34" s="115"/>
      <c r="C34" s="115">
        <v>1212</v>
      </c>
      <c r="D34" s="115">
        <v>1756</v>
      </c>
      <c r="E34" s="115">
        <v>3099</v>
      </c>
      <c r="F34" s="115">
        <v>3890.18865289</v>
      </c>
      <c r="G34" s="115">
        <v>1.71768996</v>
      </c>
      <c r="H34" s="115">
        <v>109.04830001</v>
      </c>
      <c r="I34" s="115">
        <v>811.70977932</v>
      </c>
      <c r="J34" s="164"/>
      <c r="K34" s="153" t="s">
        <v>194</v>
      </c>
      <c r="L34" s="115">
        <v>0</v>
      </c>
      <c r="M34" s="115">
        <v>1162</v>
      </c>
      <c r="N34" s="115">
        <v>1576.904249</v>
      </c>
      <c r="O34" s="115">
        <v>2709</v>
      </c>
      <c r="P34" s="234">
        <f>F34-'1.4 Udbytter'!P34</f>
        <v>3369.49828969</v>
      </c>
      <c r="Q34" s="115">
        <f>G34-'1.4 Udbytter'!Q34</f>
        <v>1.71768996</v>
      </c>
      <c r="R34" s="115">
        <f>H34-'1.4 Udbytter'!R34</f>
        <v>109.04830001</v>
      </c>
      <c r="S34" s="115">
        <f>I34-'1.4 Udbytter'!S34</f>
        <v>469.15244002000003</v>
      </c>
    </row>
    <row r="35" spans="1:19" ht="12.75" customHeight="1">
      <c r="A35" s="114" t="s">
        <v>164</v>
      </c>
      <c r="B35" s="115">
        <v>-1001.657832</v>
      </c>
      <c r="C35" s="115">
        <v>-3175</v>
      </c>
      <c r="D35" s="115">
        <v>1254</v>
      </c>
      <c r="E35" s="115">
        <v>-2517</v>
      </c>
      <c r="F35" s="115">
        <v>-852.720532</v>
      </c>
      <c r="G35" s="115">
        <v>403.910241</v>
      </c>
      <c r="H35" s="115">
        <v>-41.068013</v>
      </c>
      <c r="I35" s="115">
        <v>1698.608169</v>
      </c>
      <c r="J35" s="164"/>
      <c r="K35" s="153" t="s">
        <v>164</v>
      </c>
      <c r="L35" s="115">
        <v>-1691.6578319999999</v>
      </c>
      <c r="M35" s="115">
        <v>-3420</v>
      </c>
      <c r="N35" s="115">
        <v>917.875627</v>
      </c>
      <c r="O35" s="115">
        <v>-3098</v>
      </c>
      <c r="P35" s="234">
        <f>F35-'1.4 Udbytter'!P35</f>
        <v>-1725.6417660000002</v>
      </c>
      <c r="Q35" s="115">
        <f>G35-'1.4 Udbytter'!Q35</f>
        <v>-30.55266800000004</v>
      </c>
      <c r="R35" s="115">
        <f>H35-'1.4 Udbytter'!R35</f>
        <v>-41.068013</v>
      </c>
      <c r="S35" s="115">
        <f>I35-'1.4 Udbytter'!S35</f>
        <v>700.7581150000001</v>
      </c>
    </row>
    <row r="36" spans="1:19" ht="12.75">
      <c r="A36" s="114" t="s">
        <v>161</v>
      </c>
      <c r="B36" s="115">
        <v>401</v>
      </c>
      <c r="C36" s="115">
        <v>-2042</v>
      </c>
      <c r="D36" s="150">
        <v>-1689</v>
      </c>
      <c r="E36" s="182">
        <v>-2058</v>
      </c>
      <c r="F36" s="182">
        <v>-421</v>
      </c>
      <c r="G36" s="182">
        <v>-129</v>
      </c>
      <c r="H36" s="182">
        <v>-36</v>
      </c>
      <c r="I36" s="182">
        <v>-193</v>
      </c>
      <c r="J36" s="164"/>
      <c r="K36" s="153" t="s">
        <v>161</v>
      </c>
      <c r="L36" s="115">
        <v>401</v>
      </c>
      <c r="M36" s="115">
        <v>-2042</v>
      </c>
      <c r="N36" s="115">
        <v>-1692</v>
      </c>
      <c r="O36" s="115">
        <v>-2075</v>
      </c>
      <c r="P36" s="234">
        <f>F36-'1.4 Udbytter'!P36</f>
        <v>-421</v>
      </c>
      <c r="Q36" s="115">
        <f>G36-'1.4 Udbytter'!Q36</f>
        <v>-129</v>
      </c>
      <c r="R36" s="115">
        <f>H36-'1.4 Udbytter'!R36</f>
        <v>-36</v>
      </c>
      <c r="S36" s="115">
        <f>I36-'1.4 Udbytter'!S36</f>
        <v>-193</v>
      </c>
    </row>
    <row r="37" spans="1:19" ht="12.75">
      <c r="A37" s="114" t="s">
        <v>13</v>
      </c>
      <c r="B37" s="115">
        <v>-1968.295173</v>
      </c>
      <c r="C37" s="115">
        <v>-165</v>
      </c>
      <c r="D37" s="150">
        <v>-1501</v>
      </c>
      <c r="E37" s="182">
        <v>792</v>
      </c>
      <c r="F37" s="182">
        <v>8413.69112575</v>
      </c>
      <c r="G37" s="182">
        <v>-686.29618918</v>
      </c>
      <c r="H37" s="182">
        <v>40.74789162</v>
      </c>
      <c r="I37" s="182">
        <v>80.23330614</v>
      </c>
      <c r="J37" s="164"/>
      <c r="K37" s="153" t="s">
        <v>13</v>
      </c>
      <c r="L37" s="115">
        <v>-3193.295173</v>
      </c>
      <c r="M37" s="115">
        <v>-1416</v>
      </c>
      <c r="N37" s="115">
        <v>-2452.2418310000003</v>
      </c>
      <c r="O37" s="115">
        <v>-684</v>
      </c>
      <c r="P37" s="234">
        <f>F37-'1.4 Udbytter'!P37</f>
        <v>7170.244887749999</v>
      </c>
      <c r="Q37" s="115">
        <f>G37-'1.4 Udbytter'!Q37</f>
        <v>-686.29618918</v>
      </c>
      <c r="R37" s="115">
        <f>H37-'1.4 Udbytter'!R37</f>
        <v>40.74789162</v>
      </c>
      <c r="S37" s="115">
        <f>I37-'1.4 Udbytter'!S37</f>
        <v>-1426.22984666</v>
      </c>
    </row>
    <row r="38" spans="1:19" ht="13.5" customHeight="1">
      <c r="A38" s="114" t="s">
        <v>23</v>
      </c>
      <c r="B38" s="115">
        <v>39.807995</v>
      </c>
      <c r="C38" s="115">
        <v>2</v>
      </c>
      <c r="D38" s="150">
        <v>53</v>
      </c>
      <c r="E38" s="150">
        <v>-15</v>
      </c>
      <c r="F38" s="150">
        <v>36.74123</v>
      </c>
      <c r="G38" s="150">
        <v>1.452</v>
      </c>
      <c r="H38" s="150">
        <v>-0.7878</v>
      </c>
      <c r="I38" s="150">
        <v>24.716</v>
      </c>
      <c r="J38" s="164"/>
      <c r="K38" s="153" t="s">
        <v>23</v>
      </c>
      <c r="L38" s="115">
        <v>39.807995</v>
      </c>
      <c r="M38" s="115">
        <v>-1</v>
      </c>
      <c r="N38" s="115">
        <v>38.288887</v>
      </c>
      <c r="O38" s="115">
        <v>-15</v>
      </c>
      <c r="P38" s="234">
        <f>F38-'1.4 Udbytter'!P38</f>
        <v>27.427641</v>
      </c>
      <c r="Q38" s="115">
        <f>G38-'1.4 Udbytter'!Q38</f>
        <v>1.452</v>
      </c>
      <c r="R38" s="115">
        <f>H38-'1.4 Udbytter'!R38</f>
        <v>-0.7878</v>
      </c>
      <c r="S38" s="115">
        <f>I38-'1.4 Udbytter'!S38</f>
        <v>13.112926000000002</v>
      </c>
    </row>
    <row r="39" spans="1:19" ht="12.75">
      <c r="A39" s="114" t="s">
        <v>24</v>
      </c>
      <c r="B39" s="115">
        <v>101.943499</v>
      </c>
      <c r="C39" s="115">
        <v>36</v>
      </c>
      <c r="D39" s="150">
        <v>403</v>
      </c>
      <c r="E39" s="150">
        <v>80</v>
      </c>
      <c r="F39" s="150">
        <v>12.576736785</v>
      </c>
      <c r="G39" s="150">
        <v>-7.01954484</v>
      </c>
      <c r="H39" s="150">
        <v>6.00210387998</v>
      </c>
      <c r="I39" s="150">
        <v>29.28009076998</v>
      </c>
      <c r="J39" s="164"/>
      <c r="K39" s="153" t="s">
        <v>24</v>
      </c>
      <c r="L39" s="115">
        <v>91.943499</v>
      </c>
      <c r="M39" s="115">
        <v>30</v>
      </c>
      <c r="N39" s="115">
        <v>396.749188</v>
      </c>
      <c r="O39" s="115">
        <v>46</v>
      </c>
      <c r="P39" s="234">
        <f>F39-'1.4 Udbytter'!P39</f>
        <v>1.9079613849999983</v>
      </c>
      <c r="Q39" s="115">
        <f>G39-'1.4 Udbytter'!Q39</f>
        <v>-7.01954484</v>
      </c>
      <c r="R39" s="115">
        <f>H39-'1.4 Udbytter'!R39</f>
        <v>6.00210387998</v>
      </c>
      <c r="S39" s="115">
        <f>I39-'1.4 Udbytter'!S39</f>
        <v>-27.10281413002</v>
      </c>
    </row>
    <row r="40" spans="1:19" ht="13.5" customHeight="1">
      <c r="A40" s="114" t="s">
        <v>27</v>
      </c>
      <c r="B40" s="115">
        <v>107.657469</v>
      </c>
      <c r="C40" s="115">
        <v>72</v>
      </c>
      <c r="D40" s="150">
        <v>-26</v>
      </c>
      <c r="E40" s="150">
        <v>115</v>
      </c>
      <c r="F40" s="150">
        <v>140.29371661</v>
      </c>
      <c r="G40" s="150">
        <v>1.91388561</v>
      </c>
      <c r="H40" s="150">
        <v>13.24873126</v>
      </c>
      <c r="I40" s="150">
        <v>27.47221914</v>
      </c>
      <c r="J40" s="164"/>
      <c r="K40" s="153" t="s">
        <v>27</v>
      </c>
      <c r="L40" s="115">
        <v>102.657469</v>
      </c>
      <c r="M40" s="115">
        <v>62</v>
      </c>
      <c r="N40" s="115">
        <v>-51.835184999999996</v>
      </c>
      <c r="O40" s="115">
        <v>97</v>
      </c>
      <c r="P40" s="234">
        <f>F40-'1.4 Udbytter'!P40</f>
        <v>108.57962160999999</v>
      </c>
      <c r="Q40" s="115">
        <f>G40-'1.4 Udbytter'!Q40</f>
        <v>1.91388561</v>
      </c>
      <c r="R40" s="115">
        <f>H40-'1.4 Udbytter'!R40</f>
        <v>13.24873126</v>
      </c>
      <c r="S40" s="115">
        <f>I40-'1.4 Udbytter'!S40</f>
        <v>-14.81670166</v>
      </c>
    </row>
    <row r="41" spans="1:19" ht="12.75">
      <c r="A41" s="114" t="s">
        <v>162</v>
      </c>
      <c r="B41" s="115">
        <v>117.647124</v>
      </c>
      <c r="C41" s="115">
        <v>-398</v>
      </c>
      <c r="D41" s="150">
        <v>-948</v>
      </c>
      <c r="E41" s="150">
        <v>163</v>
      </c>
      <c r="F41" s="150">
        <v>3713.43611368</v>
      </c>
      <c r="G41" s="150">
        <v>266.6797571</v>
      </c>
      <c r="H41" s="150">
        <v>-153.03539256</v>
      </c>
      <c r="I41" s="150">
        <v>721.31632581</v>
      </c>
      <c r="J41" s="164"/>
      <c r="K41" s="153" t="s">
        <v>162</v>
      </c>
      <c r="L41" s="115">
        <v>-1959.352876</v>
      </c>
      <c r="M41" s="115">
        <v>-1484</v>
      </c>
      <c r="N41" s="115">
        <v>-1963.933087</v>
      </c>
      <c r="O41" s="115">
        <v>-1126</v>
      </c>
      <c r="P41" s="234">
        <f>F41-'1.4 Udbytter'!P41</f>
        <v>2890.28067643</v>
      </c>
      <c r="Q41" s="115">
        <f>G41-'1.4 Udbytter'!Q41</f>
        <v>266.6797571</v>
      </c>
      <c r="R41" s="115">
        <f>H41-'1.4 Udbytter'!R41</f>
        <v>-153.03539256</v>
      </c>
      <c r="S41" s="115">
        <f>I41-'1.4 Udbytter'!S41</f>
        <v>-990.52335119</v>
      </c>
    </row>
    <row r="42" spans="1:19" ht="12.75">
      <c r="A42" s="114" t="s">
        <v>60</v>
      </c>
      <c r="B42" s="115">
        <v>-273.83664</v>
      </c>
      <c r="C42" s="115">
        <v>-84</v>
      </c>
      <c r="D42" s="150">
        <v>-233</v>
      </c>
      <c r="E42" s="150">
        <v>123</v>
      </c>
      <c r="F42" s="150">
        <v>363.43933088</v>
      </c>
      <c r="G42" s="150">
        <v>0</v>
      </c>
      <c r="H42" s="150">
        <v>1.31811596</v>
      </c>
      <c r="I42" s="150">
        <v>-1686.77989155</v>
      </c>
      <c r="J42" s="164"/>
      <c r="K42" s="153" t="s">
        <v>60</v>
      </c>
      <c r="L42" s="115">
        <v>-273.83664</v>
      </c>
      <c r="M42" s="115">
        <v>-84</v>
      </c>
      <c r="N42" s="115">
        <v>-233</v>
      </c>
      <c r="O42" s="115">
        <v>123</v>
      </c>
      <c r="P42" s="234">
        <f>F42-'1.4 Udbytter'!P42</f>
        <v>363.43933088</v>
      </c>
      <c r="Q42" s="115">
        <f>G42-'1.4 Udbytter'!Q42</f>
        <v>0</v>
      </c>
      <c r="R42" s="115">
        <f>H42-'1.4 Udbytter'!R42</f>
        <v>1.31811596</v>
      </c>
      <c r="S42" s="115">
        <f>I42-'1.4 Udbytter'!S42</f>
        <v>-1686.77989155</v>
      </c>
    </row>
    <row r="43" spans="1:19" ht="12.75">
      <c r="A43" s="114" t="s">
        <v>28</v>
      </c>
      <c r="B43" s="115">
        <v>-162.723215</v>
      </c>
      <c r="C43" s="115">
        <v>-104</v>
      </c>
      <c r="D43" s="150"/>
      <c r="E43" s="150"/>
      <c r="F43" s="150"/>
      <c r="G43" s="150"/>
      <c r="H43" s="150"/>
      <c r="I43" s="150"/>
      <c r="J43" s="164"/>
      <c r="K43" s="153" t="s">
        <v>28</v>
      </c>
      <c r="L43" s="115">
        <v>-162.723215</v>
      </c>
      <c r="M43" s="115">
        <v>-104</v>
      </c>
      <c r="N43" s="115"/>
      <c r="O43" s="115"/>
      <c r="P43" s="234">
        <f>F43-'1.4 Udbytter'!P43</f>
        <v>0</v>
      </c>
      <c r="Q43" s="115">
        <f>G43-'1.4 Udbytter'!Q43</f>
        <v>0</v>
      </c>
      <c r="R43" s="115">
        <f>H43-'1.4 Udbytter'!R43</f>
        <v>0</v>
      </c>
      <c r="S43" s="115">
        <f>I43-'1.4 Udbytter'!S43</f>
        <v>0</v>
      </c>
    </row>
    <row r="44" spans="1:19" ht="12.75">
      <c r="A44" s="114" t="s">
        <v>197</v>
      </c>
      <c r="B44" s="115">
        <v>632.541924</v>
      </c>
      <c r="C44" s="115">
        <v>141</v>
      </c>
      <c r="D44" s="150">
        <v>673</v>
      </c>
      <c r="E44" s="150">
        <v>-2</v>
      </c>
      <c r="F44" s="150">
        <v>-933.07392595996</v>
      </c>
      <c r="G44" s="150">
        <v>-129.07307959</v>
      </c>
      <c r="H44" s="150">
        <v>-86.45826566</v>
      </c>
      <c r="I44" s="150">
        <v>-203.00424798</v>
      </c>
      <c r="J44" s="164"/>
      <c r="K44" s="153" t="s">
        <v>197</v>
      </c>
      <c r="L44" s="115">
        <v>537.541924</v>
      </c>
      <c r="M44" s="115">
        <v>-176</v>
      </c>
      <c r="N44" s="115">
        <v>399</v>
      </c>
      <c r="O44" s="115">
        <v>-795</v>
      </c>
      <c r="P44" s="234">
        <f>F44-'1.4 Udbytter'!P44</f>
        <v>-1570.77790245996</v>
      </c>
      <c r="Q44" s="115">
        <f>G44-'1.4 Udbytter'!Q44</f>
        <v>-129.07307959</v>
      </c>
      <c r="R44" s="115">
        <f>H44-'1.4 Udbytter'!R44</f>
        <v>-86.45826566</v>
      </c>
      <c r="S44" s="115">
        <f>I44-'1.4 Udbytter'!S44</f>
        <v>-880.7478665799999</v>
      </c>
    </row>
    <row r="45" spans="1:19" ht="12.75">
      <c r="A45" s="114" t="s">
        <v>61</v>
      </c>
      <c r="B45" s="115">
        <v>1055</v>
      </c>
      <c r="C45" s="115">
        <v>1334</v>
      </c>
      <c r="D45" s="150">
        <v>1393</v>
      </c>
      <c r="E45" s="150">
        <v>2275</v>
      </c>
      <c r="F45" s="164">
        <v>2466.8635735678276</v>
      </c>
      <c r="G45" s="164">
        <v>341.535098</v>
      </c>
      <c r="H45" s="164">
        <v>-201.87073094948775</v>
      </c>
      <c r="I45" s="164">
        <v>1616.180267215536</v>
      </c>
      <c r="J45" s="223"/>
      <c r="K45" s="153" t="s">
        <v>61</v>
      </c>
      <c r="L45" s="115">
        <v>1052</v>
      </c>
      <c r="M45" s="115">
        <v>1326</v>
      </c>
      <c r="N45" s="115">
        <v>1337</v>
      </c>
      <c r="O45" s="115">
        <v>2016</v>
      </c>
      <c r="P45" s="234">
        <f>F45-'1.4 Udbytter'!P45</f>
        <v>2400.6273135678275</v>
      </c>
      <c r="Q45" s="115">
        <f>G45-'1.4 Udbytter'!Q45</f>
        <v>69.35200800000001</v>
      </c>
      <c r="R45" s="115">
        <f>H45-'1.4 Udbytter'!R45</f>
        <v>-201.87073094948775</v>
      </c>
      <c r="S45" s="115">
        <f>I45-'1.4 Udbytter'!S45</f>
        <v>1311.847953215536</v>
      </c>
    </row>
    <row r="46" spans="1:19" ht="12.75">
      <c r="A46" s="116" t="s">
        <v>15</v>
      </c>
      <c r="B46" s="87">
        <v>42947</v>
      </c>
      <c r="C46" s="87">
        <v>38044</v>
      </c>
      <c r="D46" s="87">
        <v>46911</v>
      </c>
      <c r="E46" s="87">
        <v>55552</v>
      </c>
      <c r="F46" s="87">
        <v>62584.04442471703</v>
      </c>
      <c r="G46" s="87">
        <v>2919.1675234823115</v>
      </c>
      <c r="H46" s="87">
        <v>-2053.368474087528</v>
      </c>
      <c r="I46" s="87">
        <v>26965.84826365995</v>
      </c>
      <c r="J46" s="224"/>
      <c r="K46" s="116" t="s">
        <v>15</v>
      </c>
      <c r="L46" s="87">
        <v>22765</v>
      </c>
      <c r="M46" s="87">
        <v>21563</v>
      </c>
      <c r="N46" s="87">
        <v>26015</v>
      </c>
      <c r="O46" s="87">
        <v>21134</v>
      </c>
      <c r="P46" s="87">
        <v>37654.92477804074</v>
      </c>
      <c r="Q46" s="87">
        <v>1835.0594891823116</v>
      </c>
      <c r="R46" s="87">
        <v>-2053.368474087528</v>
      </c>
      <c r="S46" s="87">
        <v>-11344.171565588302</v>
      </c>
    </row>
    <row r="47" spans="1:19" ht="12.75">
      <c r="A47" s="117" t="s">
        <v>118</v>
      </c>
      <c r="B47" s="118">
        <f>B46+B36</f>
        <v>43348</v>
      </c>
      <c r="C47" s="118">
        <v>35507</v>
      </c>
      <c r="D47" s="118">
        <v>45222</v>
      </c>
      <c r="E47" s="118">
        <v>53494</v>
      </c>
      <c r="F47" s="118">
        <v>62163.04442471703</v>
      </c>
      <c r="G47" s="118">
        <f>G46+G36</f>
        <v>2790.1675234823115</v>
      </c>
      <c r="H47" s="118">
        <f>H46+H36</f>
        <v>-2089.368474087528</v>
      </c>
      <c r="I47" s="118">
        <f>I46+I36</f>
        <v>26772.84826365995</v>
      </c>
      <c r="J47" s="215"/>
      <c r="K47" s="117" t="s">
        <v>118</v>
      </c>
      <c r="L47" s="118">
        <v>23166</v>
      </c>
      <c r="M47" s="118">
        <v>19521</v>
      </c>
      <c r="N47" s="118">
        <v>24323</v>
      </c>
      <c r="O47" s="118">
        <v>19059</v>
      </c>
      <c r="P47" s="118">
        <v>37233.92477804074</v>
      </c>
      <c r="Q47" s="118">
        <v>1706.0594891823116</v>
      </c>
      <c r="R47" s="118">
        <v>-2089.368474087528</v>
      </c>
      <c r="S47" s="118">
        <v>-11537.171565588302</v>
      </c>
    </row>
    <row r="48" spans="1:18" ht="12.75">
      <c r="A48" s="160"/>
      <c r="B48" s="160"/>
      <c r="C48" s="160"/>
      <c r="D48" s="160"/>
      <c r="E48" s="160"/>
      <c r="F48" s="214"/>
      <c r="G48" s="214"/>
      <c r="H48" s="214"/>
      <c r="I48" s="214"/>
      <c r="J48" s="160"/>
      <c r="K48" s="160" t="s">
        <v>203</v>
      </c>
      <c r="L48" s="160"/>
      <c r="M48" s="160"/>
      <c r="N48" s="160"/>
      <c r="O48" s="160"/>
      <c r="P48" s="202"/>
      <c r="Q48" s="202"/>
      <c r="R48" s="160"/>
    </row>
    <row r="49" spans="1:18" s="12" customFormat="1" ht="12.75">
      <c r="A49" s="31"/>
      <c r="B49" s="31"/>
      <c r="C49" s="31"/>
      <c r="D49" s="31"/>
      <c r="E49" s="31"/>
      <c r="F49" s="31"/>
      <c r="G49" s="31"/>
      <c r="H49" s="31"/>
      <c r="I49" s="218"/>
      <c r="J49" s="218"/>
      <c r="K49" s="151"/>
      <c r="O49" s="32"/>
      <c r="P49" s="32"/>
      <c r="Q49" s="32"/>
      <c r="R49" s="32"/>
    </row>
    <row r="50" spans="4:18" s="12" customFormat="1" ht="12.75">
      <c r="D50" s="183"/>
      <c r="E50" s="183"/>
      <c r="F50" s="183"/>
      <c r="G50" s="183"/>
      <c r="H50" s="183"/>
      <c r="I50" s="219"/>
      <c r="J50" s="219"/>
      <c r="K50" s="151"/>
      <c r="O50" s="32"/>
      <c r="P50" s="32"/>
      <c r="Q50" s="32"/>
      <c r="R50" s="32"/>
    </row>
    <row r="51" spans="5:18" s="12" customFormat="1" ht="12.75">
      <c r="E51" s="32"/>
      <c r="F51" s="183"/>
      <c r="G51" s="183"/>
      <c r="H51" s="183"/>
      <c r="I51" s="219"/>
      <c r="J51" s="219"/>
      <c r="K51" s="151"/>
      <c r="O51" s="32"/>
      <c r="P51" s="32"/>
      <c r="Q51" s="32"/>
      <c r="R51" s="32"/>
    </row>
    <row r="52" spans="5:18" s="12" customFormat="1" ht="12.75">
      <c r="E52" s="32"/>
      <c r="F52" s="32"/>
      <c r="G52" s="183"/>
      <c r="H52" s="32"/>
      <c r="I52" s="220"/>
      <c r="J52" s="220"/>
      <c r="K52" s="151"/>
      <c r="O52" s="32"/>
      <c r="P52" s="32"/>
      <c r="Q52" s="32"/>
      <c r="R52" s="32"/>
    </row>
    <row r="53" spans="5:18" s="12" customFormat="1" ht="12.75">
      <c r="E53" s="32"/>
      <c r="F53" s="32"/>
      <c r="G53" s="32"/>
      <c r="H53" s="32"/>
      <c r="I53" s="220"/>
      <c r="J53" s="220"/>
      <c r="K53" s="151"/>
      <c r="O53" s="32"/>
      <c r="P53" s="32"/>
      <c r="Q53" s="32"/>
      <c r="R53" s="32"/>
    </row>
    <row r="54" spans="5:18" s="12" customFormat="1" ht="12.75">
      <c r="E54" s="32"/>
      <c r="F54" s="32"/>
      <c r="G54" s="32"/>
      <c r="H54" s="32"/>
      <c r="I54" s="220"/>
      <c r="J54" s="220"/>
      <c r="K54" s="151"/>
      <c r="O54" s="32"/>
      <c r="P54" s="32"/>
      <c r="Q54" s="32"/>
      <c r="R54" s="32"/>
    </row>
    <row r="55" spans="5:18" s="12" customFormat="1" ht="12.75">
      <c r="E55" s="32"/>
      <c r="F55" s="32"/>
      <c r="G55" s="32"/>
      <c r="H55" s="32"/>
      <c r="I55" s="220"/>
      <c r="J55" s="220"/>
      <c r="K55" s="151"/>
      <c r="O55" s="32"/>
      <c r="P55" s="32"/>
      <c r="Q55" s="32"/>
      <c r="R55" s="32"/>
    </row>
    <row r="56" spans="5:18" s="12" customFormat="1" ht="12.75">
      <c r="E56" s="32"/>
      <c r="F56" s="32"/>
      <c r="G56" s="32"/>
      <c r="H56" s="32"/>
      <c r="I56" s="220"/>
      <c r="J56" s="220"/>
      <c r="K56" s="151"/>
      <c r="O56" s="32"/>
      <c r="P56" s="32"/>
      <c r="Q56" s="32"/>
      <c r="R56" s="32"/>
    </row>
    <row r="57" spans="5:18" s="12" customFormat="1" ht="12.75">
      <c r="E57" s="32"/>
      <c r="F57" s="32"/>
      <c r="G57" s="32"/>
      <c r="H57" s="32"/>
      <c r="I57" s="220"/>
      <c r="J57" s="220"/>
      <c r="K57" s="151"/>
      <c r="O57" s="32"/>
      <c r="P57" s="32"/>
      <c r="Q57" s="32"/>
      <c r="R57" s="32"/>
    </row>
    <row r="58" spans="5:18" s="12" customFormat="1" ht="12.75">
      <c r="E58" s="32"/>
      <c r="F58" s="32"/>
      <c r="G58" s="32"/>
      <c r="H58" s="32"/>
      <c r="I58" s="220"/>
      <c r="J58" s="220"/>
      <c r="K58" s="151"/>
      <c r="O58" s="32"/>
      <c r="P58" s="32"/>
      <c r="Q58" s="32"/>
      <c r="R58" s="32"/>
    </row>
    <row r="59" spans="5:18" s="12" customFormat="1" ht="12.75">
      <c r="E59" s="32"/>
      <c r="F59" s="32"/>
      <c r="G59" s="32"/>
      <c r="H59" s="32"/>
      <c r="I59" s="220"/>
      <c r="J59" s="220"/>
      <c r="K59" s="151"/>
      <c r="O59" s="32"/>
      <c r="P59" s="32"/>
      <c r="Q59" s="32"/>
      <c r="R59" s="32"/>
    </row>
    <row r="60" spans="5:18" s="12" customFormat="1" ht="12.75">
      <c r="E60" s="32"/>
      <c r="F60" s="32"/>
      <c r="G60" s="32"/>
      <c r="H60" s="32"/>
      <c r="I60" s="220"/>
      <c r="J60" s="220"/>
      <c r="K60" s="151"/>
      <c r="O60" s="32"/>
      <c r="P60" s="32"/>
      <c r="Q60" s="32"/>
      <c r="R60" s="32"/>
    </row>
    <row r="61" spans="5:18" s="12" customFormat="1" ht="12.75">
      <c r="E61" s="32"/>
      <c r="F61" s="32"/>
      <c r="G61" s="32"/>
      <c r="H61" s="32"/>
      <c r="I61" s="220"/>
      <c r="J61" s="220"/>
      <c r="K61" s="151"/>
      <c r="O61" s="32"/>
      <c r="P61" s="32"/>
      <c r="Q61" s="32"/>
      <c r="R61" s="32"/>
    </row>
    <row r="62" spans="5:18" s="12" customFormat="1" ht="12.75">
      <c r="E62" s="32"/>
      <c r="F62" s="32"/>
      <c r="G62" s="32"/>
      <c r="H62" s="32"/>
      <c r="I62" s="220"/>
      <c r="J62" s="220"/>
      <c r="K62" s="151"/>
      <c r="O62" s="32"/>
      <c r="P62" s="32"/>
      <c r="Q62" s="32"/>
      <c r="R62" s="32"/>
    </row>
    <row r="63" spans="5:18" s="12" customFormat="1" ht="12.75">
      <c r="E63" s="32"/>
      <c r="F63" s="32"/>
      <c r="G63" s="32"/>
      <c r="H63" s="32"/>
      <c r="I63" s="220"/>
      <c r="J63" s="220"/>
      <c r="K63" s="151"/>
      <c r="O63" s="32"/>
      <c r="P63" s="32"/>
      <c r="Q63" s="32"/>
      <c r="R63" s="32"/>
    </row>
    <row r="64" spans="5:18" s="12" customFormat="1" ht="12.75">
      <c r="E64" s="32"/>
      <c r="F64" s="32"/>
      <c r="G64" s="32"/>
      <c r="H64" s="32"/>
      <c r="I64" s="220"/>
      <c r="J64" s="220"/>
      <c r="K64" s="151"/>
      <c r="O64" s="32"/>
      <c r="P64" s="32"/>
      <c r="Q64" s="32"/>
      <c r="R64" s="32"/>
    </row>
    <row r="65" spans="5:18" s="12" customFormat="1" ht="12.75">
      <c r="E65" s="32"/>
      <c r="F65" s="32"/>
      <c r="G65" s="32"/>
      <c r="H65" s="32"/>
      <c r="I65" s="220"/>
      <c r="J65" s="220"/>
      <c r="K65" s="151"/>
      <c r="O65" s="32"/>
      <c r="P65" s="32"/>
      <c r="Q65" s="32"/>
      <c r="R65" s="32"/>
    </row>
    <row r="66" spans="5:18" s="12" customFormat="1" ht="12.75">
      <c r="E66" s="32"/>
      <c r="F66" s="32"/>
      <c r="G66" s="32"/>
      <c r="H66" s="32"/>
      <c r="I66" s="220"/>
      <c r="J66" s="220"/>
      <c r="K66" s="151"/>
      <c r="O66" s="32"/>
      <c r="P66" s="32"/>
      <c r="Q66" s="32"/>
      <c r="R66" s="32"/>
    </row>
    <row r="67" spans="5:18" s="12" customFormat="1" ht="12.75">
      <c r="E67" s="32"/>
      <c r="F67" s="32"/>
      <c r="G67" s="32"/>
      <c r="H67" s="32"/>
      <c r="I67" s="220"/>
      <c r="J67" s="220"/>
      <c r="K67" s="151"/>
      <c r="O67" s="32"/>
      <c r="P67" s="32"/>
      <c r="Q67" s="32"/>
      <c r="R67" s="32"/>
    </row>
    <row r="68" spans="5:18" s="12" customFormat="1" ht="12.75">
      <c r="E68" s="32"/>
      <c r="F68" s="32"/>
      <c r="G68" s="32"/>
      <c r="H68" s="32"/>
      <c r="I68" s="220"/>
      <c r="J68" s="220"/>
      <c r="K68" s="151"/>
      <c r="O68" s="32"/>
      <c r="P68" s="32"/>
      <c r="Q68" s="32"/>
      <c r="R68" s="32"/>
    </row>
    <row r="69" spans="5:18" s="12" customFormat="1" ht="12.75">
      <c r="E69" s="32"/>
      <c r="F69" s="32"/>
      <c r="G69" s="32"/>
      <c r="H69" s="32"/>
      <c r="I69" s="220"/>
      <c r="J69" s="220"/>
      <c r="K69" s="151"/>
      <c r="O69" s="32"/>
      <c r="P69" s="32"/>
      <c r="Q69" s="32"/>
      <c r="R69" s="32"/>
    </row>
    <row r="70" spans="5:18" s="12" customFormat="1" ht="12.75">
      <c r="E70" s="32"/>
      <c r="F70" s="32"/>
      <c r="G70" s="32"/>
      <c r="H70" s="32"/>
      <c r="I70" s="220"/>
      <c r="J70" s="220"/>
      <c r="K70" s="151"/>
      <c r="O70" s="32"/>
      <c r="P70" s="32"/>
      <c r="Q70" s="32"/>
      <c r="R70" s="32"/>
    </row>
    <row r="71" spans="5:18" s="12" customFormat="1" ht="12.75">
      <c r="E71" s="32"/>
      <c r="F71" s="32"/>
      <c r="G71" s="32"/>
      <c r="H71" s="32"/>
      <c r="I71" s="220"/>
      <c r="J71" s="220"/>
      <c r="K71" s="151"/>
      <c r="O71" s="32"/>
      <c r="P71" s="32"/>
      <c r="Q71" s="32"/>
      <c r="R71" s="32"/>
    </row>
    <row r="72" spans="5:18" s="12" customFormat="1" ht="12.75">
      <c r="E72" s="32"/>
      <c r="F72" s="32"/>
      <c r="G72" s="32"/>
      <c r="H72" s="32"/>
      <c r="I72" s="220"/>
      <c r="J72" s="220"/>
      <c r="K72" s="151"/>
      <c r="O72" s="32"/>
      <c r="P72" s="32"/>
      <c r="Q72" s="32"/>
      <c r="R72" s="32"/>
    </row>
    <row r="73" spans="5:18" s="12" customFormat="1" ht="12.75">
      <c r="E73" s="32"/>
      <c r="F73" s="32"/>
      <c r="G73" s="32"/>
      <c r="H73" s="32"/>
      <c r="I73" s="220"/>
      <c r="J73" s="220"/>
      <c r="K73" s="151"/>
      <c r="O73" s="32"/>
      <c r="P73" s="32"/>
      <c r="Q73" s="32"/>
      <c r="R73" s="32"/>
    </row>
    <row r="74" spans="5:18" s="12" customFormat="1" ht="12.75">
      <c r="E74" s="32"/>
      <c r="F74" s="32"/>
      <c r="G74" s="32"/>
      <c r="H74" s="32"/>
      <c r="I74" s="220"/>
      <c r="J74" s="220"/>
      <c r="K74" s="151"/>
      <c r="O74" s="32"/>
      <c r="P74" s="32"/>
      <c r="Q74" s="32"/>
      <c r="R74" s="32"/>
    </row>
    <row r="75" spans="5:18" s="12" customFormat="1" ht="12.75">
      <c r="E75" s="32"/>
      <c r="F75" s="32"/>
      <c r="G75" s="32"/>
      <c r="H75" s="32"/>
      <c r="I75" s="220"/>
      <c r="J75" s="220"/>
      <c r="K75" s="151"/>
      <c r="O75" s="32"/>
      <c r="P75" s="32"/>
      <c r="Q75" s="32"/>
      <c r="R75" s="32"/>
    </row>
    <row r="76" spans="5:18" s="12" customFormat="1" ht="12.75">
      <c r="E76" s="32"/>
      <c r="F76" s="32"/>
      <c r="G76" s="32"/>
      <c r="H76" s="32"/>
      <c r="I76" s="220"/>
      <c r="J76" s="220"/>
      <c r="K76" s="151"/>
      <c r="O76" s="32"/>
      <c r="P76" s="32"/>
      <c r="Q76" s="32"/>
      <c r="R76" s="32"/>
    </row>
    <row r="77" spans="5:18" s="12" customFormat="1" ht="12.75">
      <c r="E77" s="32"/>
      <c r="F77" s="32"/>
      <c r="G77" s="32"/>
      <c r="H77" s="32"/>
      <c r="I77" s="220"/>
      <c r="J77" s="220"/>
      <c r="K77" s="151"/>
      <c r="O77" s="32"/>
      <c r="P77" s="32"/>
      <c r="Q77" s="32"/>
      <c r="R77" s="32"/>
    </row>
    <row r="78" spans="5:18" s="12" customFormat="1" ht="12.75">
      <c r="E78" s="32"/>
      <c r="F78" s="32"/>
      <c r="G78" s="32"/>
      <c r="H78" s="32"/>
      <c r="I78" s="220"/>
      <c r="J78" s="220"/>
      <c r="K78" s="151"/>
      <c r="O78" s="32"/>
      <c r="P78" s="32"/>
      <c r="Q78" s="32"/>
      <c r="R78" s="32"/>
    </row>
    <row r="79" spans="5:18" s="12" customFormat="1" ht="12.75">
      <c r="E79" s="32"/>
      <c r="F79" s="32"/>
      <c r="G79" s="32"/>
      <c r="H79" s="32"/>
      <c r="I79" s="220"/>
      <c r="J79" s="220"/>
      <c r="K79" s="151"/>
      <c r="O79" s="32"/>
      <c r="P79" s="32"/>
      <c r="Q79" s="32"/>
      <c r="R79" s="32"/>
    </row>
    <row r="80" spans="5:18" s="12" customFormat="1" ht="12.75">
      <c r="E80" s="32"/>
      <c r="F80" s="32"/>
      <c r="G80" s="32"/>
      <c r="H80" s="32"/>
      <c r="I80" s="220"/>
      <c r="J80" s="220"/>
      <c r="K80" s="151"/>
      <c r="O80" s="32"/>
      <c r="P80" s="32"/>
      <c r="Q80" s="32"/>
      <c r="R80" s="32"/>
    </row>
    <row r="81" spans="5:18" s="12" customFormat="1" ht="12.75">
      <c r="E81" s="32"/>
      <c r="F81" s="32"/>
      <c r="G81" s="32"/>
      <c r="H81" s="32"/>
      <c r="I81" s="220"/>
      <c r="J81" s="220"/>
      <c r="K81" s="151"/>
      <c r="O81" s="32"/>
      <c r="P81" s="32"/>
      <c r="Q81" s="32"/>
      <c r="R81" s="32"/>
    </row>
    <row r="82" spans="5:18" s="12" customFormat="1" ht="12.75">
      <c r="E82" s="32"/>
      <c r="F82" s="32"/>
      <c r="G82" s="32"/>
      <c r="H82" s="32"/>
      <c r="I82" s="220"/>
      <c r="J82" s="220"/>
      <c r="K82" s="151"/>
      <c r="O82" s="32"/>
      <c r="P82" s="32"/>
      <c r="Q82" s="32"/>
      <c r="R82" s="32"/>
    </row>
    <row r="83" spans="5:18" s="12" customFormat="1" ht="12.75">
      <c r="E83" s="32"/>
      <c r="F83" s="32"/>
      <c r="G83" s="32"/>
      <c r="H83" s="32"/>
      <c r="I83" s="220"/>
      <c r="J83" s="220"/>
      <c r="K83" s="151"/>
      <c r="O83" s="32"/>
      <c r="P83" s="32"/>
      <c r="Q83" s="32"/>
      <c r="R83" s="32"/>
    </row>
    <row r="84" spans="5:18" s="12" customFormat="1" ht="12.75">
      <c r="E84" s="32"/>
      <c r="F84" s="32"/>
      <c r="G84" s="32"/>
      <c r="H84" s="32"/>
      <c r="I84" s="220"/>
      <c r="J84" s="220"/>
      <c r="K84" s="151"/>
      <c r="O84" s="32"/>
      <c r="P84" s="32"/>
      <c r="Q84" s="32"/>
      <c r="R84" s="32"/>
    </row>
    <row r="85" spans="5:18" s="12" customFormat="1" ht="12.75">
      <c r="E85" s="32"/>
      <c r="F85" s="32"/>
      <c r="G85" s="32"/>
      <c r="H85" s="32"/>
      <c r="I85" s="220"/>
      <c r="J85" s="220"/>
      <c r="K85" s="151"/>
      <c r="O85" s="32"/>
      <c r="P85" s="32"/>
      <c r="Q85" s="32"/>
      <c r="R85" s="32"/>
    </row>
    <row r="86" spans="5:18" s="12" customFormat="1" ht="12.75">
      <c r="E86" s="32"/>
      <c r="F86" s="32"/>
      <c r="G86" s="32"/>
      <c r="H86" s="32"/>
      <c r="I86" s="220"/>
      <c r="J86" s="220"/>
      <c r="K86" s="151"/>
      <c r="O86" s="32"/>
      <c r="P86" s="32"/>
      <c r="Q86" s="32"/>
      <c r="R86" s="32"/>
    </row>
    <row r="87" spans="5:18" s="12" customFormat="1" ht="12.75">
      <c r="E87" s="32"/>
      <c r="F87" s="32"/>
      <c r="G87" s="32"/>
      <c r="H87" s="32"/>
      <c r="I87" s="220"/>
      <c r="J87" s="220"/>
      <c r="K87" s="151"/>
      <c r="O87" s="32"/>
      <c r="P87" s="32"/>
      <c r="Q87" s="32"/>
      <c r="R87" s="32"/>
    </row>
    <row r="88" spans="1:18" s="12" customFormat="1" ht="12.75">
      <c r="A88" s="269"/>
      <c r="B88" s="269"/>
      <c r="C88" s="270"/>
      <c r="D88" s="270"/>
      <c r="E88" s="270"/>
      <c r="F88" s="195"/>
      <c r="G88" s="195"/>
      <c r="H88" s="195"/>
      <c r="I88" s="195"/>
      <c r="J88" s="195"/>
      <c r="K88" s="151"/>
      <c r="O88" s="32"/>
      <c r="P88" s="32"/>
      <c r="Q88" s="32"/>
      <c r="R88" s="32"/>
    </row>
    <row r="89" spans="4:18" s="12" customFormat="1" ht="12.75">
      <c r="D89" s="32"/>
      <c r="E89" s="32"/>
      <c r="F89" s="32"/>
      <c r="G89" s="32"/>
      <c r="H89" s="32"/>
      <c r="I89" s="220"/>
      <c r="J89" s="220"/>
      <c r="K89" s="151"/>
      <c r="O89" s="32"/>
      <c r="P89" s="32"/>
      <c r="Q89" s="32"/>
      <c r="R89" s="32"/>
    </row>
    <row r="90" spans="4:18" s="12" customFormat="1" ht="12.75">
      <c r="D90" s="32"/>
      <c r="E90" s="32"/>
      <c r="F90" s="32"/>
      <c r="G90" s="32"/>
      <c r="H90" s="32"/>
      <c r="I90" s="220"/>
      <c r="J90" s="220"/>
      <c r="K90" s="151"/>
      <c r="O90" s="32"/>
      <c r="P90" s="32"/>
      <c r="Q90" s="32"/>
      <c r="R90" s="32"/>
    </row>
    <row r="91" spans="4:18" s="12" customFormat="1" ht="12.75">
      <c r="D91" s="32"/>
      <c r="E91" s="32"/>
      <c r="F91" s="32"/>
      <c r="G91" s="32"/>
      <c r="H91" s="32"/>
      <c r="I91" s="220"/>
      <c r="J91" s="220"/>
      <c r="K91" s="151"/>
      <c r="O91" s="32"/>
      <c r="P91" s="32"/>
      <c r="Q91" s="32"/>
      <c r="R91" s="32"/>
    </row>
    <row r="92" spans="4:18" s="12" customFormat="1" ht="12.75">
      <c r="D92" s="32"/>
      <c r="E92" s="32"/>
      <c r="F92" s="32"/>
      <c r="G92" s="32"/>
      <c r="H92" s="32"/>
      <c r="I92" s="220"/>
      <c r="J92" s="220"/>
      <c r="K92" s="151"/>
      <c r="O92" s="32"/>
      <c r="P92" s="32"/>
      <c r="Q92" s="32"/>
      <c r="R92" s="32"/>
    </row>
    <row r="93" spans="4:18" s="12" customFormat="1" ht="12.75">
      <c r="D93" s="32"/>
      <c r="E93" s="32"/>
      <c r="F93" s="32"/>
      <c r="G93" s="32"/>
      <c r="H93" s="32"/>
      <c r="I93" s="220"/>
      <c r="J93" s="220"/>
      <c r="K93" s="151"/>
      <c r="O93" s="32"/>
      <c r="P93" s="32"/>
      <c r="Q93" s="32"/>
      <c r="R93" s="32"/>
    </row>
    <row r="94" spans="4:18" s="12" customFormat="1" ht="12.75">
      <c r="D94" s="32"/>
      <c r="E94" s="32"/>
      <c r="F94" s="32"/>
      <c r="G94" s="32"/>
      <c r="H94" s="32"/>
      <c r="I94" s="220"/>
      <c r="J94" s="220"/>
      <c r="K94" s="151"/>
      <c r="O94" s="32"/>
      <c r="P94" s="32"/>
      <c r="Q94" s="32"/>
      <c r="R94" s="32"/>
    </row>
    <row r="95" spans="4:18" s="12" customFormat="1" ht="12.75">
      <c r="D95" s="32"/>
      <c r="E95" s="32"/>
      <c r="F95" s="32"/>
      <c r="G95" s="32"/>
      <c r="H95" s="32"/>
      <c r="I95" s="220"/>
      <c r="J95" s="220"/>
      <c r="K95" s="151"/>
      <c r="O95" s="32"/>
      <c r="P95" s="32"/>
      <c r="Q95" s="32"/>
      <c r="R95" s="32"/>
    </row>
    <row r="96" spans="4:18" s="12" customFormat="1" ht="12.75">
      <c r="D96" s="32"/>
      <c r="E96" s="32"/>
      <c r="F96" s="32"/>
      <c r="G96" s="32"/>
      <c r="H96" s="32"/>
      <c r="I96" s="220"/>
      <c r="J96" s="220"/>
      <c r="K96" s="151"/>
      <c r="O96" s="32"/>
      <c r="P96" s="32"/>
      <c r="Q96" s="32"/>
      <c r="R96" s="32"/>
    </row>
    <row r="97" spans="4:18" s="12" customFormat="1" ht="12.75">
      <c r="D97" s="32"/>
      <c r="E97" s="32"/>
      <c r="F97" s="32"/>
      <c r="G97" s="32"/>
      <c r="H97" s="32"/>
      <c r="I97" s="220"/>
      <c r="J97" s="220"/>
      <c r="K97" s="151"/>
      <c r="O97" s="32"/>
      <c r="P97" s="32"/>
      <c r="Q97" s="32"/>
      <c r="R97" s="32"/>
    </row>
    <row r="98" spans="4:18" s="12" customFormat="1" ht="12.75">
      <c r="D98" s="32"/>
      <c r="E98" s="32"/>
      <c r="F98" s="32"/>
      <c r="G98" s="32"/>
      <c r="H98" s="32"/>
      <c r="I98" s="220"/>
      <c r="J98" s="220"/>
      <c r="K98" s="151"/>
      <c r="O98" s="32"/>
      <c r="P98" s="32"/>
      <c r="Q98" s="32"/>
      <c r="R98" s="32"/>
    </row>
    <row r="99" spans="4:18" s="12" customFormat="1" ht="12.75">
      <c r="D99" s="32"/>
      <c r="E99" s="32"/>
      <c r="F99" s="32"/>
      <c r="G99" s="32"/>
      <c r="H99" s="32"/>
      <c r="I99" s="220"/>
      <c r="J99" s="220"/>
      <c r="K99" s="151"/>
      <c r="O99" s="32"/>
      <c r="P99" s="32"/>
      <c r="Q99" s="32"/>
      <c r="R99" s="32"/>
    </row>
    <row r="100" spans="4:18" s="12" customFormat="1" ht="12.75">
      <c r="D100" s="32"/>
      <c r="E100" s="32"/>
      <c r="F100" s="32"/>
      <c r="G100" s="32"/>
      <c r="H100" s="32"/>
      <c r="I100" s="220"/>
      <c r="J100" s="220"/>
      <c r="K100" s="151"/>
      <c r="O100" s="32"/>
      <c r="P100" s="32"/>
      <c r="Q100" s="32"/>
      <c r="R100" s="32"/>
    </row>
    <row r="101" spans="4:18" s="12" customFormat="1" ht="12.75">
      <c r="D101" s="32"/>
      <c r="E101" s="32"/>
      <c r="F101" s="32"/>
      <c r="G101" s="32"/>
      <c r="H101" s="32"/>
      <c r="I101" s="220"/>
      <c r="J101" s="220"/>
      <c r="K101" s="151"/>
      <c r="O101" s="32"/>
      <c r="P101" s="32"/>
      <c r="Q101" s="32"/>
      <c r="R101" s="32"/>
    </row>
    <row r="102" spans="4:18" s="12" customFormat="1" ht="12.75">
      <c r="D102" s="32"/>
      <c r="E102" s="32"/>
      <c r="F102" s="32"/>
      <c r="G102" s="32"/>
      <c r="H102" s="32"/>
      <c r="I102" s="220"/>
      <c r="J102" s="220"/>
      <c r="K102" s="151"/>
      <c r="O102" s="32"/>
      <c r="P102" s="32"/>
      <c r="Q102" s="32"/>
      <c r="R102" s="32"/>
    </row>
    <row r="103" spans="4:18" s="12" customFormat="1" ht="12.75">
      <c r="D103" s="32"/>
      <c r="E103" s="32"/>
      <c r="F103" s="32"/>
      <c r="G103" s="32"/>
      <c r="H103" s="32"/>
      <c r="I103" s="220"/>
      <c r="J103" s="220"/>
      <c r="K103" s="151"/>
      <c r="O103" s="32"/>
      <c r="P103" s="32"/>
      <c r="Q103" s="32"/>
      <c r="R103" s="32"/>
    </row>
    <row r="104" spans="4:18" s="12" customFormat="1" ht="12.75">
      <c r="D104" s="32"/>
      <c r="E104" s="32"/>
      <c r="F104" s="32"/>
      <c r="G104" s="32"/>
      <c r="H104" s="32"/>
      <c r="I104" s="220"/>
      <c r="J104" s="220"/>
      <c r="K104" s="151"/>
      <c r="O104" s="32"/>
      <c r="P104" s="32"/>
      <c r="Q104" s="32"/>
      <c r="R104" s="32"/>
    </row>
    <row r="105" spans="4:18" s="12" customFormat="1" ht="12.75">
      <c r="D105" s="32"/>
      <c r="E105" s="32"/>
      <c r="F105" s="32"/>
      <c r="G105" s="32"/>
      <c r="H105" s="32"/>
      <c r="I105" s="220"/>
      <c r="J105" s="220"/>
      <c r="K105" s="151"/>
      <c r="O105" s="32"/>
      <c r="P105" s="32"/>
      <c r="Q105" s="32"/>
      <c r="R105" s="32"/>
    </row>
    <row r="106" spans="4:18" s="12" customFormat="1" ht="12.75">
      <c r="D106" s="32"/>
      <c r="E106" s="32"/>
      <c r="F106" s="32"/>
      <c r="G106" s="32"/>
      <c r="H106" s="32"/>
      <c r="I106" s="220"/>
      <c r="J106" s="220"/>
      <c r="K106" s="151"/>
      <c r="O106" s="32"/>
      <c r="P106" s="32"/>
      <c r="Q106" s="32"/>
      <c r="R106" s="32"/>
    </row>
    <row r="107" spans="4:18" s="12" customFormat="1" ht="12.75">
      <c r="D107" s="32"/>
      <c r="E107" s="32"/>
      <c r="F107" s="32"/>
      <c r="G107" s="32"/>
      <c r="H107" s="32"/>
      <c r="I107" s="220"/>
      <c r="J107" s="220"/>
      <c r="K107" s="151"/>
      <c r="O107" s="32"/>
      <c r="P107" s="32"/>
      <c r="Q107" s="32"/>
      <c r="R107" s="32"/>
    </row>
    <row r="108" spans="4:18" s="12" customFormat="1" ht="12.75">
      <c r="D108" s="32"/>
      <c r="E108" s="32"/>
      <c r="F108" s="32"/>
      <c r="G108" s="32"/>
      <c r="H108" s="32"/>
      <c r="I108" s="220"/>
      <c r="J108" s="220"/>
      <c r="K108" s="151"/>
      <c r="O108" s="32"/>
      <c r="P108" s="32"/>
      <c r="Q108" s="32"/>
      <c r="R108" s="32"/>
    </row>
    <row r="109" spans="4:18" s="12" customFormat="1" ht="12.75">
      <c r="D109" s="32"/>
      <c r="E109" s="32"/>
      <c r="F109" s="32"/>
      <c r="G109" s="32"/>
      <c r="H109" s="32"/>
      <c r="I109" s="220"/>
      <c r="J109" s="220"/>
      <c r="K109" s="151"/>
      <c r="O109" s="32"/>
      <c r="P109" s="32"/>
      <c r="Q109" s="32"/>
      <c r="R109" s="32"/>
    </row>
    <row r="110" spans="4:18" s="12" customFormat="1" ht="12.75">
      <c r="D110" s="32"/>
      <c r="E110" s="32"/>
      <c r="F110" s="32"/>
      <c r="G110" s="32"/>
      <c r="H110" s="32"/>
      <c r="I110" s="220"/>
      <c r="J110" s="220"/>
      <c r="K110" s="151"/>
      <c r="O110" s="32"/>
      <c r="P110" s="32"/>
      <c r="Q110" s="32"/>
      <c r="R110" s="32"/>
    </row>
    <row r="111" spans="4:18" s="12" customFormat="1" ht="12.75">
      <c r="D111" s="32"/>
      <c r="E111" s="32"/>
      <c r="F111" s="32"/>
      <c r="G111" s="32"/>
      <c r="H111" s="32"/>
      <c r="I111" s="220"/>
      <c r="J111" s="220"/>
      <c r="K111" s="151"/>
      <c r="O111" s="32"/>
      <c r="P111" s="32"/>
      <c r="Q111" s="32"/>
      <c r="R111" s="32"/>
    </row>
    <row r="112" spans="4:18" s="12" customFormat="1" ht="12.75">
      <c r="D112" s="32"/>
      <c r="E112" s="32"/>
      <c r="F112" s="32"/>
      <c r="G112" s="32"/>
      <c r="H112" s="32"/>
      <c r="I112" s="220"/>
      <c r="J112" s="220"/>
      <c r="K112" s="151"/>
      <c r="O112" s="32"/>
      <c r="P112" s="32"/>
      <c r="Q112" s="32"/>
      <c r="R112" s="32"/>
    </row>
    <row r="113" spans="4:18" s="12" customFormat="1" ht="12.75">
      <c r="D113" s="32"/>
      <c r="E113" s="32"/>
      <c r="F113" s="32"/>
      <c r="G113" s="32"/>
      <c r="H113" s="32"/>
      <c r="I113" s="220"/>
      <c r="J113" s="220"/>
      <c r="K113" s="151"/>
      <c r="O113" s="32"/>
      <c r="P113" s="32"/>
      <c r="Q113" s="32"/>
      <c r="R113" s="32"/>
    </row>
    <row r="114" spans="4:18" s="12" customFormat="1" ht="12.75">
      <c r="D114" s="32"/>
      <c r="E114" s="32"/>
      <c r="F114" s="32"/>
      <c r="G114" s="32"/>
      <c r="H114" s="32"/>
      <c r="I114" s="220"/>
      <c r="J114" s="220"/>
      <c r="K114" s="151"/>
      <c r="O114" s="32"/>
      <c r="P114" s="32"/>
      <c r="Q114" s="32"/>
      <c r="R114" s="32"/>
    </row>
    <row r="115" spans="4:18" s="12" customFormat="1" ht="12.75">
      <c r="D115" s="32"/>
      <c r="E115" s="32"/>
      <c r="F115" s="32"/>
      <c r="G115" s="32"/>
      <c r="H115" s="32"/>
      <c r="I115" s="220"/>
      <c r="J115" s="220"/>
      <c r="K115" s="151"/>
      <c r="O115" s="32"/>
      <c r="P115" s="32"/>
      <c r="Q115" s="32"/>
      <c r="R115" s="32"/>
    </row>
    <row r="116" spans="4:18" s="12" customFormat="1" ht="12.75">
      <c r="D116" s="32"/>
      <c r="E116" s="32"/>
      <c r="F116" s="32"/>
      <c r="G116" s="32"/>
      <c r="H116" s="32"/>
      <c r="I116" s="220"/>
      <c r="J116" s="220"/>
      <c r="K116" s="151"/>
      <c r="O116" s="32"/>
      <c r="P116" s="32"/>
      <c r="Q116" s="32"/>
      <c r="R116" s="32"/>
    </row>
    <row r="117" spans="4:18" s="12" customFormat="1" ht="12.75">
      <c r="D117" s="32"/>
      <c r="E117" s="32"/>
      <c r="F117" s="32"/>
      <c r="G117" s="32"/>
      <c r="H117" s="32"/>
      <c r="I117" s="220"/>
      <c r="J117" s="220"/>
      <c r="K117" s="151"/>
      <c r="O117" s="32"/>
      <c r="P117" s="32"/>
      <c r="Q117" s="32"/>
      <c r="R117" s="32"/>
    </row>
    <row r="118" spans="4:18" s="12" customFormat="1" ht="12.75">
      <c r="D118" s="32"/>
      <c r="E118" s="32"/>
      <c r="F118" s="32"/>
      <c r="G118" s="32"/>
      <c r="H118" s="32"/>
      <c r="I118" s="220"/>
      <c r="J118" s="220"/>
      <c r="K118" s="151"/>
      <c r="O118" s="32"/>
      <c r="P118" s="32"/>
      <c r="Q118" s="32"/>
      <c r="R118" s="32"/>
    </row>
    <row r="119" spans="4:18" s="12" customFormat="1" ht="12.75">
      <c r="D119" s="32"/>
      <c r="E119" s="32"/>
      <c r="F119" s="32"/>
      <c r="G119" s="32"/>
      <c r="H119" s="32"/>
      <c r="I119" s="220"/>
      <c r="J119" s="220"/>
      <c r="K119" s="151"/>
      <c r="O119" s="32"/>
      <c r="P119" s="32"/>
      <c r="Q119" s="32"/>
      <c r="R119" s="32"/>
    </row>
  </sheetData>
  <sheetProtection/>
  <mergeCells count="3">
    <mergeCell ref="A1:E1"/>
    <mergeCell ref="A88:E88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28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4.00390625" style="12" customWidth="1"/>
    <col min="9" max="10" width="9.140625" style="12" customWidth="1"/>
  </cols>
  <sheetData>
    <row r="1" spans="1:27" s="7" customFormat="1" ht="20.25" customHeight="1">
      <c r="A1" s="258" t="s">
        <v>126</v>
      </c>
      <c r="B1" s="258"/>
      <c r="C1" s="258"/>
      <c r="D1" s="258"/>
      <c r="E1" s="258"/>
      <c r="F1" s="258"/>
      <c r="G1" s="258"/>
      <c r="H1" s="260"/>
      <c r="I1" s="211"/>
      <c r="J1" s="211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s="7" customFormat="1" ht="12">
      <c r="A2" s="152" t="s">
        <v>125</v>
      </c>
      <c r="B2" s="67"/>
      <c r="C2" s="67"/>
      <c r="D2" s="67"/>
      <c r="E2" s="67"/>
      <c r="F2" s="67"/>
      <c r="G2" s="67"/>
      <c r="H2" s="67"/>
      <c r="I2" s="211"/>
      <c r="J2" s="211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1:27" s="7" customFormat="1" ht="43.5" customHeight="1">
      <c r="A3" s="68" t="s">
        <v>127</v>
      </c>
      <c r="B3" s="69">
        <v>2013</v>
      </c>
      <c r="C3" s="69">
        <v>2014</v>
      </c>
      <c r="D3" s="69">
        <v>2015</v>
      </c>
      <c r="E3" s="69">
        <v>2016</v>
      </c>
      <c r="F3" s="69">
        <v>2017</v>
      </c>
      <c r="G3" s="69" t="s">
        <v>240</v>
      </c>
      <c r="H3" s="69" t="s">
        <v>242</v>
      </c>
      <c r="I3" s="211"/>
      <c r="J3" s="211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27" s="7" customFormat="1" ht="12">
      <c r="A4" s="70" t="s">
        <v>67</v>
      </c>
      <c r="B4" s="71"/>
      <c r="C4" s="71"/>
      <c r="D4" s="72"/>
      <c r="E4" s="72"/>
      <c r="F4" s="72"/>
      <c r="G4" s="72"/>
      <c r="H4" s="72"/>
      <c r="I4" s="211"/>
      <c r="J4" s="21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27" s="7" customFormat="1" ht="12">
      <c r="A5" s="70" t="s">
        <v>68</v>
      </c>
      <c r="B5" s="73">
        <v>85519</v>
      </c>
      <c r="C5" s="73">
        <v>100225</v>
      </c>
      <c r="D5" s="71">
        <v>117701</v>
      </c>
      <c r="E5" s="71">
        <v>131670</v>
      </c>
      <c r="F5" s="71">
        <v>142286.76469245352</v>
      </c>
      <c r="G5" s="71">
        <v>136775.3975657257</v>
      </c>
      <c r="H5" s="71">
        <v>137604.57895922585</v>
      </c>
      <c r="I5" s="211"/>
      <c r="J5" s="211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s="7" customFormat="1" ht="12">
      <c r="A6" s="70" t="s">
        <v>69</v>
      </c>
      <c r="B6" s="74">
        <v>5740</v>
      </c>
      <c r="C6" s="74">
        <v>5718</v>
      </c>
      <c r="D6" s="73">
        <v>7503</v>
      </c>
      <c r="E6" s="73">
        <v>7861</v>
      </c>
      <c r="F6" s="73">
        <v>7088.98058659</v>
      </c>
      <c r="G6" s="73">
        <v>7100.91249723</v>
      </c>
      <c r="H6" s="73">
        <v>7944.85660756</v>
      </c>
      <c r="I6" s="211"/>
      <c r="J6" s="211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 s="7" customFormat="1" ht="12">
      <c r="A7" s="70" t="s">
        <v>70</v>
      </c>
      <c r="B7" s="75">
        <v>348894</v>
      </c>
      <c r="C7" s="75">
        <v>396211</v>
      </c>
      <c r="D7" s="74">
        <v>441493</v>
      </c>
      <c r="E7" s="74">
        <v>439860</v>
      </c>
      <c r="F7" s="74">
        <v>478360.4288258325</v>
      </c>
      <c r="G7" s="74">
        <v>464624.325692772</v>
      </c>
      <c r="H7" s="74">
        <v>479805.16423194006</v>
      </c>
      <c r="I7" s="211"/>
      <c r="J7" s="211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7" s="7" customFormat="1" ht="12">
      <c r="A8" s="70" t="s">
        <v>216</v>
      </c>
      <c r="B8" s="75">
        <v>12508</v>
      </c>
      <c r="C8" s="75">
        <v>20946</v>
      </c>
      <c r="D8" s="75">
        <v>20445</v>
      </c>
      <c r="E8" s="75">
        <v>21033</v>
      </c>
      <c r="F8" s="75">
        <v>28978.830572000003</v>
      </c>
      <c r="G8" s="75">
        <v>28193.207209</v>
      </c>
      <c r="H8" s="75">
        <v>28996.725384999998</v>
      </c>
      <c r="I8" s="211"/>
      <c r="J8" s="21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 s="7" customFormat="1" ht="12">
      <c r="A9" s="70" t="s">
        <v>71</v>
      </c>
      <c r="B9" s="76">
        <v>7636</v>
      </c>
      <c r="C9" s="76">
        <v>8927</v>
      </c>
      <c r="D9" s="75">
        <v>10589</v>
      </c>
      <c r="E9" s="75">
        <v>10876</v>
      </c>
      <c r="F9" s="75">
        <v>13538.134747</v>
      </c>
      <c r="G9" s="75">
        <v>13525.86048</v>
      </c>
      <c r="H9" s="75">
        <v>15723.598757</v>
      </c>
      <c r="I9" s="211"/>
      <c r="J9" s="211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7" customFormat="1" ht="12">
      <c r="A10" s="70" t="s">
        <v>72</v>
      </c>
      <c r="B10" s="74">
        <v>46103</v>
      </c>
      <c r="C10" s="74">
        <v>40068</v>
      </c>
      <c r="D10" s="76">
        <v>39306</v>
      </c>
      <c r="E10" s="76">
        <v>41480</v>
      </c>
      <c r="F10" s="76">
        <v>50859.56671178</v>
      </c>
      <c r="G10" s="76">
        <v>49010.52938154</v>
      </c>
      <c r="H10" s="76">
        <v>49599.00708723</v>
      </c>
      <c r="I10" s="211"/>
      <c r="J10" s="211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7" customFormat="1" ht="12">
      <c r="A11" s="70" t="s">
        <v>73</v>
      </c>
      <c r="B11" s="71">
        <v>9720</v>
      </c>
      <c r="C11" s="71">
        <v>8864</v>
      </c>
      <c r="D11" s="74">
        <v>10281</v>
      </c>
      <c r="E11" s="74">
        <v>12078</v>
      </c>
      <c r="F11" s="74">
        <v>13699.867329</v>
      </c>
      <c r="G11" s="74">
        <v>13774.557082</v>
      </c>
      <c r="H11" s="74">
        <v>13798.468306</v>
      </c>
      <c r="I11" s="211"/>
      <c r="J11" s="211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7" customFormat="1" ht="12">
      <c r="A12" s="70" t="s">
        <v>74</v>
      </c>
      <c r="B12" s="74">
        <v>60042</v>
      </c>
      <c r="C12" s="74">
        <v>60582</v>
      </c>
      <c r="D12" s="73">
        <v>66985</v>
      </c>
      <c r="E12" s="73">
        <v>69797</v>
      </c>
      <c r="F12" s="73">
        <v>90530.87477680032</v>
      </c>
      <c r="G12" s="73">
        <v>86140.36903209939</v>
      </c>
      <c r="H12" s="73">
        <v>86590.51048229574</v>
      </c>
      <c r="I12" s="211"/>
      <c r="J12" s="211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7" customFormat="1" ht="12">
      <c r="A13" s="70" t="s">
        <v>145</v>
      </c>
      <c r="B13" s="73">
        <v>134297</v>
      </c>
      <c r="C13" s="73">
        <v>158092</v>
      </c>
      <c r="D13" s="74">
        <v>166384</v>
      </c>
      <c r="E13" s="74">
        <v>179616</v>
      </c>
      <c r="F13" s="74">
        <v>188288.277639</v>
      </c>
      <c r="G13" s="74">
        <v>184747.65486</v>
      </c>
      <c r="H13" s="74">
        <v>187001.440739</v>
      </c>
      <c r="I13" s="211"/>
      <c r="J13" s="211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7" customFormat="1" ht="12">
      <c r="A14" s="70" t="s">
        <v>119</v>
      </c>
      <c r="B14" s="73">
        <v>582138</v>
      </c>
      <c r="C14" s="73">
        <v>519487</v>
      </c>
      <c r="D14" s="73">
        <v>556253</v>
      </c>
      <c r="E14" s="73">
        <v>625417</v>
      </c>
      <c r="F14" s="73">
        <v>669263.7906750272</v>
      </c>
      <c r="G14" s="73">
        <v>665688.4430163124</v>
      </c>
      <c r="H14" s="73">
        <v>675748.8396209148</v>
      </c>
      <c r="I14" s="211"/>
      <c r="J14" s="211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7" customFormat="1" ht="12">
      <c r="A15" s="70" t="s">
        <v>75</v>
      </c>
      <c r="B15" s="73">
        <v>47626</v>
      </c>
      <c r="C15" s="73">
        <v>43166</v>
      </c>
      <c r="D15" s="73">
        <v>50754</v>
      </c>
      <c r="E15" s="73">
        <v>54363</v>
      </c>
      <c r="F15" s="73">
        <v>60629.527097667895</v>
      </c>
      <c r="G15" s="73">
        <v>62156.35187158815</v>
      </c>
      <c r="H15" s="73">
        <v>63463.48524018173</v>
      </c>
      <c r="I15" s="211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7" customFormat="1" ht="12">
      <c r="A16" s="70" t="s">
        <v>184</v>
      </c>
      <c r="B16" s="73"/>
      <c r="C16" s="73">
        <v>305114</v>
      </c>
      <c r="D16" s="73">
        <v>319804</v>
      </c>
      <c r="E16" s="73">
        <v>329371</v>
      </c>
      <c r="F16" s="73">
        <v>329928.8732109</v>
      </c>
      <c r="G16" s="73">
        <v>317006.4900734</v>
      </c>
      <c r="H16" s="73">
        <v>315282.8287979</v>
      </c>
      <c r="I16" s="211"/>
      <c r="J16" s="211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7" customFormat="1" ht="12">
      <c r="A17" s="70" t="s">
        <v>211</v>
      </c>
      <c r="B17" s="73"/>
      <c r="C17" s="73"/>
      <c r="D17" s="73"/>
      <c r="E17" s="73">
        <v>857</v>
      </c>
      <c r="F17" s="73">
        <v>1431.9589975</v>
      </c>
      <c r="G17" s="73">
        <v>1437.6998058</v>
      </c>
      <c r="H17" s="73">
        <v>1512.21478845</v>
      </c>
      <c r="I17" s="211"/>
      <c r="J17" s="211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12">
      <c r="A18" s="70" t="s">
        <v>59</v>
      </c>
      <c r="B18" s="73">
        <v>45845</v>
      </c>
      <c r="C18" s="73">
        <v>46912</v>
      </c>
      <c r="D18" s="73">
        <v>45408</v>
      </c>
      <c r="E18" s="73">
        <v>49802</v>
      </c>
      <c r="F18" s="73">
        <v>55770.28626853089</v>
      </c>
      <c r="G18" s="73">
        <v>54500.60915317591</v>
      </c>
      <c r="H18" s="73">
        <v>53322.24050182257</v>
      </c>
      <c r="I18" s="211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12">
      <c r="A19" s="77"/>
      <c r="B19" s="78">
        <v>1386069</v>
      </c>
      <c r="C19" s="78">
        <v>1714312</v>
      </c>
      <c r="D19" s="78">
        <v>1852906</v>
      </c>
      <c r="E19" s="78">
        <v>1974085</v>
      </c>
      <c r="F19" s="78">
        <v>2130656.162130082</v>
      </c>
      <c r="G19" s="251">
        <v>2084682.407720644</v>
      </c>
      <c r="H19" s="251">
        <v>2116393.9595045205</v>
      </c>
      <c r="I19" s="211"/>
      <c r="J19" s="211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ht="12.75">
      <c r="A20" s="12"/>
      <c r="B20" s="12"/>
      <c r="C20" s="12"/>
      <c r="D20" s="31"/>
      <c r="E20" s="31"/>
      <c r="F20" s="31"/>
      <c r="G20" s="31"/>
      <c r="H20" s="209"/>
      <c r="I20" s="209"/>
      <c r="J20" s="209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12.75">
      <c r="A21" s="147"/>
      <c r="B21" s="197"/>
      <c r="C21" s="197"/>
      <c r="D21" s="197"/>
      <c r="E21" s="197"/>
      <c r="F21" s="197"/>
      <c r="G21" s="197"/>
      <c r="H21" s="243"/>
      <c r="I21" s="213"/>
      <c r="J21" s="213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35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</row>
    <row r="23" spans="1:35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</row>
    <row r="24" spans="1:35" ht="12.75">
      <c r="A24" s="210"/>
      <c r="B24" s="210"/>
      <c r="C24" s="210"/>
      <c r="D24" s="210"/>
      <c r="E24" s="210"/>
      <c r="F24" s="210"/>
      <c r="G24" s="210"/>
      <c r="H24" s="209"/>
      <c r="I24" s="209"/>
      <c r="J24" s="209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</row>
    <row r="25" spans="1:35" ht="12.75">
      <c r="A25" s="210"/>
      <c r="B25" s="210"/>
      <c r="C25" s="210"/>
      <c r="D25" s="210"/>
      <c r="E25" s="210"/>
      <c r="F25" s="210"/>
      <c r="G25" s="210"/>
      <c r="H25" s="209"/>
      <c r="I25" s="209"/>
      <c r="J25" s="209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</row>
    <row r="26" spans="1:35" ht="12.75">
      <c r="A26" s="210"/>
      <c r="B26" s="210"/>
      <c r="C26" s="210"/>
      <c r="D26" s="210"/>
      <c r="E26" s="210"/>
      <c r="F26" s="210"/>
      <c r="G26" s="210"/>
      <c r="H26" s="209"/>
      <c r="I26" s="209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</row>
    <row r="27" spans="1:35" ht="12.75">
      <c r="A27" s="210"/>
      <c r="B27" s="210"/>
      <c r="C27" s="210"/>
      <c r="D27" s="210"/>
      <c r="E27" s="210"/>
      <c r="F27" s="210"/>
      <c r="G27" s="210"/>
      <c r="H27" s="209"/>
      <c r="I27" s="209"/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</row>
    <row r="28" spans="1:35" ht="12.75">
      <c r="A28" s="210"/>
      <c r="B28" s="210"/>
      <c r="C28" s="210"/>
      <c r="D28" s="210"/>
      <c r="E28" s="210"/>
      <c r="F28" s="210"/>
      <c r="G28" s="210"/>
      <c r="H28" s="209"/>
      <c r="I28" s="209"/>
      <c r="J28" s="209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2018-02-13T15:36:40Z</cp:lastPrinted>
  <dcterms:created xsi:type="dcterms:W3CDTF">2009-02-10T14:53:29Z</dcterms:created>
  <dcterms:modified xsi:type="dcterms:W3CDTF">2018-06-21T07:32:51Z</dcterms:modified>
  <cp:category/>
  <cp:version/>
  <cp:contentType/>
  <cp:contentStatus/>
</cp:coreProperties>
</file>